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jbanque\AppData\Local\Microsoft\Windows\INetCache\Content.Outlook\0P9SMW6Q\"/>
    </mc:Choice>
  </mc:AlternateContent>
  <xr:revisionPtr revIDLastSave="0" documentId="13_ncr:1_{61B42A9D-4613-4E67-8BF4-7E70D4E0A7D8}" xr6:coauthVersionLast="47" xr6:coauthVersionMax="47" xr10:uidLastSave="{00000000-0000-0000-0000-000000000000}"/>
  <bookViews>
    <workbookView xWindow="28680" yWindow="-120" windowWidth="29040" windowHeight="15840" tabRatio="332" xr2:uid="{00000000-000D-0000-FFFF-FFFF00000000}"/>
  </bookViews>
  <sheets>
    <sheet name="Mapa de riscos " sheetId="4" r:id="rId1"/>
    <sheet name="Càlcul de risc residual" sheetId="6" r:id="rId2"/>
  </sheets>
  <definedNames>
    <definedName name="_xlnm._FilterDatabase" localSheetId="0" hidden="1">'Mapa de riscos '!$B$4:$X$11</definedName>
    <definedName name="_xlnm.Print_Area" localSheetId="1">'Càlcul de risc residual'!$A$1:$S$36</definedName>
    <definedName name="_xlnm.Print_Area" localSheetId="0">'Mapa de riscos '!#REF!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6" l="1"/>
  <c r="O36" i="6" s="1"/>
  <c r="L35" i="6"/>
  <c r="M35" i="6" s="1"/>
  <c r="L34" i="6"/>
  <c r="M34" i="6" s="1"/>
  <c r="L33" i="6"/>
  <c r="O33" i="6" s="1"/>
  <c r="L32" i="6"/>
  <c r="M32" i="6" s="1"/>
  <c r="L7" i="6"/>
  <c r="O7" i="6" s="1"/>
  <c r="L8" i="6"/>
  <c r="M8" i="6" s="1"/>
  <c r="L9" i="6"/>
  <c r="M9" i="6" s="1"/>
  <c r="L10" i="6"/>
  <c r="M10" i="6" s="1"/>
  <c r="L11" i="6"/>
  <c r="M11" i="6" s="1"/>
  <c r="L13" i="6"/>
  <c r="O13" i="6" s="1"/>
  <c r="L27" i="6"/>
  <c r="O27" i="6" s="1"/>
  <c r="L28" i="6"/>
  <c r="O28" i="6" s="1"/>
  <c r="L29" i="6"/>
  <c r="O29" i="6" s="1"/>
  <c r="L30" i="6"/>
  <c r="O30" i="6" s="1"/>
  <c r="L31" i="6"/>
  <c r="O31" i="6" s="1"/>
  <c r="L26" i="6"/>
  <c r="O26" i="6" s="1"/>
  <c r="L24" i="6"/>
  <c r="O24" i="6" s="1"/>
  <c r="L23" i="6"/>
  <c r="O23" i="6" s="1"/>
  <c r="L22" i="6"/>
  <c r="M22" i="6" s="1"/>
  <c r="L21" i="6"/>
  <c r="O21" i="6" s="1"/>
  <c r="L17" i="6"/>
  <c r="M17" i="6" s="1"/>
  <c r="L18" i="6"/>
  <c r="M18" i="6" s="1"/>
  <c r="L19" i="6"/>
  <c r="M19" i="6" s="1"/>
  <c r="L16" i="6"/>
  <c r="M16" i="6" s="1"/>
  <c r="L20" i="6"/>
  <c r="O20" i="6" s="1"/>
  <c r="L25" i="6"/>
  <c r="O25" i="6" s="1"/>
  <c r="L14" i="6"/>
  <c r="M14" i="6" s="1"/>
  <c r="L15" i="6"/>
  <c r="M15" i="6" s="1"/>
  <c r="N15" i="6" s="1"/>
  <c r="L12" i="6"/>
  <c r="M12" i="6" s="1"/>
  <c r="L6" i="6"/>
  <c r="M6" i="6" s="1"/>
  <c r="M36" i="6" l="1"/>
  <c r="Q36" i="6" s="1"/>
  <c r="O35" i="6"/>
  <c r="Q35" i="6" s="1"/>
  <c r="O34" i="6"/>
  <c r="Q34" i="6" s="1"/>
  <c r="M33" i="6"/>
  <c r="Q33" i="6" s="1"/>
  <c r="O32" i="6"/>
  <c r="Q32" i="6" s="1"/>
  <c r="M7" i="6"/>
  <c r="Q7" i="6" s="1"/>
  <c r="M13" i="6"/>
  <c r="Q13" i="6" s="1"/>
  <c r="O16" i="6"/>
  <c r="O11" i="6"/>
  <c r="Q11" i="6" s="1"/>
  <c r="O12" i="6"/>
  <c r="O19" i="6"/>
  <c r="O10" i="6"/>
  <c r="Q10" i="6" s="1"/>
  <c r="O18" i="6"/>
  <c r="O9" i="6"/>
  <c r="Q9" i="6" s="1"/>
  <c r="O14" i="6"/>
  <c r="Q14" i="6" s="1"/>
  <c r="O17" i="6"/>
  <c r="O8" i="6"/>
  <c r="Q8" i="6" s="1"/>
  <c r="O6" i="6"/>
  <c r="P25" i="6"/>
  <c r="M24" i="6"/>
  <c r="Q24" i="6" s="1"/>
  <c r="O22" i="6"/>
  <c r="Q22" i="6" s="1"/>
  <c r="M31" i="6"/>
  <c r="Q31" i="6" s="1"/>
  <c r="M29" i="6"/>
  <c r="Q29" i="6" s="1"/>
  <c r="M27" i="6"/>
  <c r="Q27" i="6" s="1"/>
  <c r="M20" i="6"/>
  <c r="Q20" i="6" s="1"/>
  <c r="M25" i="6"/>
  <c r="M30" i="6"/>
  <c r="Q30" i="6" s="1"/>
  <c r="M28" i="6"/>
  <c r="Q28" i="6" s="1"/>
  <c r="M26" i="6"/>
  <c r="Q26" i="6" s="1"/>
  <c r="M21" i="6"/>
  <c r="Q21" i="6" s="1"/>
  <c r="M23" i="6"/>
  <c r="Q23" i="6" s="1"/>
  <c r="Q17" i="6"/>
  <c r="O15" i="6"/>
  <c r="Q25" i="6" l="1"/>
  <c r="R25" i="6" s="1"/>
  <c r="N25" i="6"/>
  <c r="R32" i="6"/>
  <c r="N32" i="6"/>
  <c r="P32" i="6"/>
  <c r="P16" i="6"/>
  <c r="Q19" i="6"/>
  <c r="P6" i="6"/>
  <c r="N12" i="6"/>
  <c r="P20" i="6"/>
  <c r="N16" i="6"/>
  <c r="Q16" i="6"/>
  <c r="Q18" i="6"/>
  <c r="R20" i="6"/>
  <c r="N20" i="6"/>
  <c r="Q15" i="6"/>
  <c r="R15" i="6" s="1"/>
  <c r="P15" i="6"/>
  <c r="P12" i="6"/>
  <c r="Q12" i="6"/>
  <c r="R12" i="6" s="1"/>
  <c r="Q6" i="6"/>
  <c r="N6" i="6"/>
  <c r="R16" i="6" l="1"/>
  <c r="R6" i="6"/>
</calcChain>
</file>

<file path=xl/sharedStrings.xml><?xml version="1.0" encoding="utf-8"?>
<sst xmlns="http://schemas.openxmlformats.org/spreadsheetml/2006/main" count="315" uniqueCount="118">
  <si>
    <t>Pla de mesures antifrau en l’execució d’actuacions finançades pels fons del Mecanisme de Recuperació i Resiliència a la Generalitat de Catalunya
Annex 1. Mapa de riscos</t>
  </si>
  <si>
    <t>Identificació del risc</t>
  </si>
  <si>
    <t>Valoració del risc</t>
  </si>
  <si>
    <t>Identificació dels controls existents</t>
  </si>
  <si>
    <t>Llindar del risc</t>
  </si>
  <si>
    <t>Pla d'acció</t>
  </si>
  <si>
    <t>Ítem</t>
  </si>
  <si>
    <t>Àrea de risc</t>
  </si>
  <si>
    <t>Subàrea de risc</t>
  </si>
  <si>
    <t>Unitats responsables</t>
  </si>
  <si>
    <t>Procés/Assumpte susceptible de risc</t>
  </si>
  <si>
    <t>Factors potenciadors/perpetuadors del risc</t>
  </si>
  <si>
    <t>Factor de risc</t>
  </si>
  <si>
    <t>Risc inherent</t>
  </si>
  <si>
    <t>Mecanismes de control</t>
  </si>
  <si>
    <t>Risc residual</t>
  </si>
  <si>
    <t>Tractament</t>
  </si>
  <si>
    <t xml:space="preserve">Responsable de la acción </t>
  </si>
  <si>
    <t>Mesura preventiva</t>
  </si>
  <si>
    <t>Responsable</t>
  </si>
  <si>
    <t>Recursos necessaris per implementar-la</t>
  </si>
  <si>
    <t>Data límit d'implementació</t>
  </si>
  <si>
    <t>Periodicitat del seguiment</t>
  </si>
  <si>
    <t>Mesura contingent</t>
  </si>
  <si>
    <t>Alerta per posar-la en marxa</t>
  </si>
  <si>
    <t>Probabilitat</t>
  </si>
  <si>
    <t>Impacte</t>
  </si>
  <si>
    <t>Nivell</t>
  </si>
  <si>
    <t>Administració de recursos públics</t>
  </si>
  <si>
    <t>Contractació</t>
  </si>
  <si>
    <t>Instituts/Centres/Àrees/Direccions promotors i responsables dels contracxtes</t>
  </si>
  <si>
    <t>Fraccionament per utilització del procediment de contractació menor i compra directa (manca expedient)</t>
  </si>
  <si>
    <t>Manca d'un sistema d'informació que eviti la possibilitat d'executar despesa sense expedient (SAP)</t>
  </si>
  <si>
    <t>Intern</t>
  </si>
  <si>
    <t>Alt</t>
  </si>
  <si>
    <t>1) Revisió de totes les compres de l'HCB així com dels procediments utilitzats, amb definició d'objectius de contractació
2) Publicació de tots els procediments  en el perfil del contractant
3) Informe justificactiu de la contractació menor.
4) restriccions automatitzades dels sistema que no permeten la tramitació del menor, per import unitari i acumulat. 
5) Publicitat dels contractes menors tant al perfil com al RPC (Registre Públic de Contractes)
6) Existència de la Bústia Ètica on es poden reportar incidències relatives a possibles irregularitats</t>
  </si>
  <si>
    <t>Mitjà</t>
  </si>
  <si>
    <t>Assumir el risc</t>
  </si>
  <si>
    <t>Modificar el sistema d'informació SAP obligant a tot inici de despesa la necessitat d'identificar un codi d'expedient.</t>
  </si>
  <si>
    <t>Direcció Econòmic Financera</t>
  </si>
  <si>
    <t>Canvis en l'aplicatiu SAP</t>
  </si>
  <si>
    <t>Selecció d'adjudicataris en processos de contractació pública</t>
  </si>
  <si>
    <t xml:space="preserve">Experiències prèvies favorables o desfavorables amb algunes empreses licitadores. </t>
  </si>
  <si>
    <t>Intern / Extern</t>
  </si>
  <si>
    <t>1) Expedient de contractació: tramitació reglada segons la LCSP (Llei Contractes del sector Públic) amb validació de les persones que hi intervenen
2) Revisió del criteris de valoració previs a la licitació: no criteris expèriència.
3- Publicació al perfil del contractant de l'HCB de tots els contractes i de les modificacions contractuals</t>
  </si>
  <si>
    <t xml:space="preserve">Selecció d'adjudicataris en processos de contractació pública </t>
  </si>
  <si>
    <t>Contactes amb proveidors fruit d'estudis cientifics i investigacions, o demandes de preus de mercat en la preparació de licitacions futures. Coneixença dels possibles licitadors. Informes justificatius de proposta imprecisos.</t>
  </si>
  <si>
    <t>1) Signatura de declaracions responsables d'absència de conflictes d'interes de tots els participants en la contractació. (DACI)</t>
  </si>
  <si>
    <t>Baix</t>
  </si>
  <si>
    <t>Manca de control sobre les estipulacions contractuals i de seguiment de les obligacions contractuals</t>
  </si>
  <si>
    <t xml:space="preserve">
1- Modificacions contractuals. La realització de modificacions contractuals injustificades pot afavorir a uns certs contractistes (increments de preu).
2- Projectes inversions. Riscos en el procediment de proposta, aprovació, contractació i execució de les inversions. 
3- Immobilitzat en curs. Riscos en el control eficient del grau d'execució de l'immobilitzat en curs la qual cosa pot afectar la gestió dels fons destinats a les inversions.</t>
  </si>
  <si>
    <t>Pràctiques contràries a la lliure competencia derivades de situacions de corrupció/conflicte d'interessos: expedients amb oferta única, concentració de contractes en un nombre reduït d'empreses, etc.</t>
  </si>
  <si>
    <r>
      <t>1- Nombre significatiu d'expedients exclusius.
2- Benefici Industrial. Manca de criteris homogenis en la fixació dels diferents percentatges en concepte de benefici industrial la qual cosa pot proporcionar avantatges indeguts a contractistes amb els quals hi ha col·lusió dins de l'HCB.
3- Possible limitació a la lliure concurrència en determinades licitacions que recurrentment s'adjudiquen al mateix empresari. Certa concentració d'adjudicacions en un petit nombre d'empreses fa plau</t>
    </r>
    <r>
      <rPr>
        <sz val="11"/>
        <rFont val="Arial"/>
        <family val="2"/>
      </rPr>
      <t xml:space="preserve">sible l'existència d'un risc d'incompliment dels principis de la contractació pública i també afavoreix la familiaritat i la col·lusió amb personal de l'HCB.
4- Recursos presentats a ladjudicació. Tramitar o resoldre irregularment els recursos administratius als acords d'adjudicació la competència dels quals sigui de l'HCB
</t>
    </r>
  </si>
  <si>
    <t>1- Verificació de les justificacions d'exclusivitat.
2- Calcul del benefici industrial per una unitat independent del promotor de l'expedient.
3- Control de la despesa amb comparació consum anterior per part de departament extern al promotor.
4- Publicació al portal de contractació electrònica de l'HCB de tots els processos d'adjudicació. Presentació electrònica de les ofertes a tots els procediments. Verificació electrònica dia i hora presentació oferta, traçabilitat i invariabilitat de l'oferta durant tot el procés d'adjudicació 100% verificable.
5- Segregació de funcions en la resolució dels recursos. Les resolucions i alegacions les prepara la UCA i verifica les solucions proposades pel promotor.</t>
  </si>
  <si>
    <t>Expedient de contractació no conforme: contractes innecessaris, documentació no conforme i utilització esbiaixada dels criteris a valorar en la contractació, etc.</t>
  </si>
  <si>
    <t xml:space="preserve">1- Contractes innecessaris i/o sobredimensionats. Contractar subministraments o serveis innecessaris, sobredimensionats, d'impossible execució o a preus fora de mercat, arran de practiques corruptes/conflictes d'interessos amb uns certs contractistes.
2-  Criteris no automàtics licitació. Utilització inapropiada dels criteris sotmesos segons el parer de valor, la qual cosa pot afavorir la concessió d'avantatges per a uns certs contractistes amb els quals existeixi col·lusió dins de l'HCB.
3- Falta de segregació de funcions. Falta de segregació de funcions en la preparació/valoració dels diferents components de l'expedient de contractació la qual cosa pot derivar en: plecs de condicions no neutrals, plecs amb alt marge de discrecionalitat.
4- Irregularitats en les ofertes: acceptació d'ofertes no conformes, fora de termini, descartar ofertes vàlides, manipular l'adjudicació perquè no guanyi l'oferta més avantatjosa, l'oferta guanyadora inclou elements que no estaven en el plec, ofertes falses.
</t>
  </si>
  <si>
    <t>1- Verificació previa de la necessitat del contracte i de la seva dimensió amb control de despesa comparativa del consum anterior.
 2- Verificació per lletrats/es de contingut de l'expedient i verificació de la seva legalitat
3- Utilització de criteris automàtics apropiats
4- Publicació al portal de contractació electrònica de l'HCB de tots els processos d'adjudicació. Presentació electrònica de les ofertes a tots els procediments. Verificació electrònica del dia i hora de presentació de l'oferta, traçabilitat i invariabilitat de l'oferta durant tot el procés d'adjudicació 100% verificable.
5-  Existència de la Bústia Ètica on es poden reportar incidències relatives a possibles irregularitats 
6- El procediment de licitació inclou un sistema transparent d'obertura de les ofertes, i unes mesures de seguretat apropiades per a les ofertes no obertes, així com traçabilitat del procediment de presentació i obertura de les ofertes i reservori dels propis documents.
7- Segregació de les funcions en la preparació/valoració dels expedients de contractació.</t>
  </si>
  <si>
    <t>Execució dels contractes: risc en la recepció i pagament de prestacions que no s'ajusten total o parcialment  a les condicions previstes en el contracte</t>
  </si>
  <si>
    <t xml:space="preserve">1- Prestacions de subministraments, obres i/o serveis de qualitat inferior a les contractades.
2-  Canvis en les prestacions sense justificació.
3- Absència o mancances en la comprovació material de la prestació (conformitat material del subministrament, obra o prestació del servei).
4- Justificacions insuficients en les modificacions en l'execució del contracte.
5- Manca d'imposició de penalitats per incompliments contractuals.
</t>
  </si>
  <si>
    <t xml:space="preserve">1-Verificació per part dels promotors del nivell de qualitat dels subministraments, obres i/o serveis contractats.  
2- Tots els canvis en les prestacions són tramitats com a modificacions del contracte, amb el control de la UCA que determina si la justificació està emparada per la LCSP així com el departament de pressupostació. No acceptació d'increments de preu.
3- Control d'incompliments per part del promotor i imposició de penalitats  mitjançant els procediments de la LCSP, amb tramitació externa al promotor. </t>
  </si>
  <si>
    <t>Valoració del mecanisme de control</t>
  </si>
  <si>
    <t>Ponderació total</t>
  </si>
  <si>
    <t>Ponderació del risc de probabilitat</t>
  </si>
  <si>
    <t>Ponderació mitjana del risc probabilitat</t>
  </si>
  <si>
    <t>Ponderació del risc d'impacte</t>
  </si>
  <si>
    <t>Ponderació mitjana del risc d'impacte</t>
  </si>
  <si>
    <t>Risc residual total</t>
  </si>
  <si>
    <t>Mitjana del risc residual total</t>
  </si>
  <si>
    <t>Categoria del risc residual</t>
  </si>
  <si>
    <t>Naturalesa</t>
  </si>
  <si>
    <t>Freqüència</t>
  </si>
  <si>
    <t>Documentació</t>
  </si>
  <si>
    <t>Automatització</t>
  </si>
  <si>
    <t>Preventiu</t>
  </si>
  <si>
    <t>Correctiu</t>
  </si>
  <si>
    <t>Detectiu</t>
  </si>
  <si>
    <t>Periòdic</t>
  </si>
  <si>
    <t>Ocasional</t>
  </si>
  <si>
    <t>Documentat</t>
  </si>
  <si>
    <t>No documentat</t>
  </si>
  <si>
    <t>Automàtic</t>
  </si>
  <si>
    <t xml:space="preserve">Manual </t>
  </si>
  <si>
    <t xml:space="preserve">Procediment de contractació menor </t>
  </si>
  <si>
    <t>Revisió de totes les compres de l'HCB així com dels procediments utilitzats, amb definició d'objectius de contractació</t>
  </si>
  <si>
    <t> </t>
  </si>
  <si>
    <t>X</t>
  </si>
  <si>
    <t>Publicació de tots els procediments  en el perfil del contractant</t>
  </si>
  <si>
    <t>Informe justificactiu de la contractació menor.</t>
  </si>
  <si>
    <t xml:space="preserve">Restriccions automatitzades dels sistema que no permeten la tramitació del menor, per import unitari i acumulat. </t>
  </si>
  <si>
    <t xml:space="preserve">Publicitat dels contractes menors tant al perfil com al RPC </t>
  </si>
  <si>
    <r>
      <rPr>
        <sz val="11"/>
        <color rgb="FF000000"/>
        <rFont val="Arial"/>
        <family val="2"/>
      </rPr>
      <t>Existència de la Bústia Ètica on es poden reportar incidències relatives a possibles irregularitats</t>
    </r>
    <r>
      <rPr>
        <b/>
        <sz val="11"/>
        <color rgb="FFFF0000"/>
        <rFont val="Arial"/>
        <family val="2"/>
      </rPr>
      <t xml:space="preserve">  </t>
    </r>
  </si>
  <si>
    <t>Expedient de contractació</t>
  </si>
  <si>
    <t>Revisió previa de criteris no experiència</t>
  </si>
  <si>
    <t>Publicació al perfil del contractant de l'HCB de tots els contractes i de les modificacions contractuals</t>
  </si>
  <si>
    <t>Declaració d'absència de conflicte d'interès</t>
  </si>
  <si>
    <t>1-Control de totes les modificacions i no acceptació d'increments de preu.</t>
  </si>
  <si>
    <t xml:space="preserve">
2- Control per part del Comite de Direcció de les justificacions de les inversions proposades pels instituts així com dotació de partides especifiques i limitatives de despesa per part de Direcció eco/fin.
</t>
  </si>
  <si>
    <t xml:space="preserve">
3- Control específic del grau de consecució de l'immobilitzat en curs: certificacions d'obra, factures, inspeccions físiques, actes de recepció d'equipaments
</t>
  </si>
  <si>
    <t xml:space="preserve">
4- Publicació a la pàgina web de l'HCB de tots els contractes i de les modificacions contractuals</t>
  </si>
  <si>
    <t xml:space="preserve">1- Verificació de les justificacions d'exclusivitat.
</t>
  </si>
  <si>
    <t xml:space="preserve">
2- Calcul del benefici industrial per una unitat independent del promotor de l'expedient.
</t>
  </si>
  <si>
    <t xml:space="preserve">
3- Control de la despesa amb comparació consum anterior per part de departament extern al promotor.
</t>
  </si>
  <si>
    <t xml:space="preserve">
4- Publicació al portal de contractació electrònica de l'HCB de tots els processos d'adjudicació. Presentació electrònica de les ofertes a tots els procediments. Verificació electrònica dia i hora presentació oferta, traçabilitat i invariabilitat de l'oferta durant tot el procés d'adjudicació 100% verificable.
</t>
  </si>
  <si>
    <t xml:space="preserve">
5- Segregació de funcions en la resolució dels recursos. Les resolucions les prepara la UCA i verifica les solucions proposades pels promotors.</t>
  </si>
  <si>
    <t>x</t>
  </si>
  <si>
    <t xml:space="preserve">1- Verificació previa de la necessitat del contracte i de la seva dimensió amb control de despesa comparativa del consum anterior.
</t>
  </si>
  <si>
    <t xml:space="preserve">
 2- Verificació per lletrats/es de contingut de l'expedient i verificació de la seva legalitat
</t>
  </si>
  <si>
    <t xml:space="preserve">
3- Utilització de criteris automàtics no preu, apropiats i determinants.
</t>
  </si>
  <si>
    <t xml:space="preserve">
4- Publicació al portal de contractació electrònica de l'HCB de tots els processos d'adjudicació. Presentació electrònica de les ofertes a tots els procediments. Verificació electrònica del dia i hora de presentació de l'oferta, traçabilitat i invariabilitat de l'oferta durant tot el procés d'adjudicació 100% verificable.
</t>
  </si>
  <si>
    <t xml:space="preserve">
5-  Existència de la Bústia Ètica on es poden reportar incidències relatives a possibles irregularitats 
</t>
  </si>
  <si>
    <t xml:space="preserve">
6- El procediment de licitació inclou un sistema transparent dobertura de les ofertes, i unes mesures de seguretat apropiades per a les ofertes no obertes.
</t>
  </si>
  <si>
    <t>7- Segregació de les funcions en la preparació/valoració dels expedients de contractació.</t>
  </si>
  <si>
    <t>1- Subministraments: control en el moment de la utilització da cada producte. Servei: Compliment dels KPIs o analisi dels objectius segons cas. Obres: compliment del projecte.</t>
  </si>
  <si>
    <t xml:space="preserve">2- Tots els canvis en les prestacions són tramitats com a modificacions del contracte, amb el control de la UCA que determina si la justificació està emparada per la LCSP així com el departament de pressupostació. No acceptació d'increments de preu.
</t>
  </si>
  <si>
    <t>3- Subministraments: control en el moment de la utilització da cada producte. Servei: Compliment dels KPIs o analisi dels objectius segons cas. Obres: compliment del projecte.</t>
  </si>
  <si>
    <t xml:space="preserve">4- Tots els canvis en les prestacions són tramitats com a modificacions del contracte, amb el control de la UCA que determina si la justificació està emparada per la LCSP així com el departament de pressupostació. No acceptació d'increments de preu.
</t>
  </si>
  <si>
    <t xml:space="preserve">5- Control d'incompliments per part del promotor i imposició de penalitats  mitjançant els procediments de la LCSP, amb tramitació externa al promotor. </t>
  </si>
  <si>
    <t>1-Control de totes les modificacions per part de diferents departaments aliens al promotor i no acceptació d'increments de preu.
2- Control per part del Comite de Direcció de les justificacions de les inversions proposades pels instituts així com dotació de partides especifiques i limitatives de despesa per part de Direcció eco/fin.
3- Control específic del grau de consecució de l'immobilitzat en curs: certificacions d'obra, factures, inspeccions físiques, actes de recepció d'equipaments
4- Publicació a la pàgina web de l'HCB de tots els contractes i de les modificacions contractuals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</si>
</sst>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28"/>
      <color theme="0"/>
      <name val="Arial"/>
      <family val="2"/>
    </font>
    <font>
      <sz val="11"/>
      <color theme="1"/>
      <name val="Arial"/>
      <family val="2"/>
    </font>
    <font>
      <b/>
      <sz val="11"/>
      <color theme="1"/>
      <name val="Arial"/>
      <family val="2"/>
    </font>
    <font>
      <b/>
      <sz val="10"/>
      <color rgb="FF000000"/>
      <name val="Arial"/>
      <family val="2"/>
    </font>
    <font>
      <b/>
      <sz val="11"/>
      <name val="Arial"/>
      <family val="2"/>
    </font>
    <font>
      <sz val="11"/>
      <name val="Arial"/>
      <family val="2"/>
    </font>
    <font>
      <sz val="8"/>
      <color theme="0"/>
      <name val="Arial"/>
      <family val="2"/>
    </font>
    <font>
      <b/>
      <sz val="11"/>
      <color rgb="FF000000"/>
      <name val="Arial"/>
      <family val="2"/>
    </font>
    <font>
      <sz val="11"/>
      <color rgb="FF000000"/>
      <name val="Arial"/>
      <family val="2"/>
    </font>
    <font>
      <b/>
      <sz val="11"/>
      <color rgb="FFE7E6E6"/>
      <name val="Arial"/>
      <family val="2"/>
    </font>
    <font>
      <b/>
      <sz val="10"/>
      <name val="Arial"/>
      <family val="2"/>
    </font>
    <font>
      <b/>
      <sz val="11"/>
      <color theme="0"/>
      <name val="Arial"/>
      <family val="2"/>
    </font>
    <font>
      <sz val="18"/>
      <color theme="0"/>
      <name val="Arial"/>
      <family val="2"/>
    </font>
    <font>
      <sz val="18"/>
      <color theme="1"/>
      <name val="Calibri"/>
      <family val="2"/>
      <scheme val="minor"/>
    </font>
    <font>
      <b/>
      <sz val="12"/>
      <name val="Arial"/>
      <family val="2"/>
    </font>
    <font>
      <b/>
      <sz val="12"/>
      <color rgb="FF000000"/>
      <name val="Arial"/>
      <family val="2"/>
    </font>
    <font>
      <sz val="12"/>
      <color theme="0"/>
      <name val="Arial"/>
      <family val="2"/>
    </font>
    <font>
      <sz val="11"/>
      <color rgb="FF000000"/>
      <name val="Arial"/>
      <family val="2"/>
    </font>
    <font>
      <b/>
      <sz val="11"/>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0000"/>
        <bgColor indexed="64"/>
      </patternFill>
    </fill>
    <fill>
      <patternFill patternType="solid">
        <fgColor rgb="FFE2EFDA"/>
        <bgColor indexed="64"/>
      </patternFill>
    </fill>
    <fill>
      <patternFill patternType="solid">
        <fgColor rgb="FFE7E6E6"/>
        <bgColor indexed="64"/>
      </patternFill>
    </fill>
    <fill>
      <patternFill patternType="solid">
        <fgColor theme="3"/>
        <bgColor indexed="64"/>
      </patternFill>
    </fill>
    <fill>
      <patternFill patternType="solid">
        <fgColor theme="7"/>
        <bgColor indexed="64"/>
      </patternFill>
    </fill>
    <fill>
      <patternFill patternType="solid">
        <fgColor theme="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bgColor rgb="FF000000"/>
      </patternFill>
    </fill>
    <fill>
      <patternFill patternType="solid">
        <fgColor theme="9"/>
        <bgColor rgb="FF000000"/>
      </patternFill>
    </fill>
    <fill>
      <patternFill patternType="solid">
        <fgColor theme="6" tint="0.79998168889431442"/>
        <bgColor rgb="FF000000"/>
      </patternFill>
    </fill>
    <fill>
      <patternFill patternType="solid">
        <fgColor theme="3" tint="0.79998168889431442"/>
        <bgColor rgb="FF000000"/>
      </patternFill>
    </fill>
    <fill>
      <patternFill patternType="solid">
        <fgColor theme="9" tint="0.79998168889431442"/>
        <bgColor rgb="FF000000"/>
      </patternFill>
    </fill>
    <fill>
      <patternFill patternType="solid">
        <fgColor theme="6" tint="0.59999389629810485"/>
        <bgColor rgb="FF000000"/>
      </patternFill>
    </fill>
    <fill>
      <patternFill patternType="solid">
        <fgColor theme="0" tint="-0.14999847407452621"/>
        <bgColor indexed="64"/>
      </patternFill>
    </fill>
    <fill>
      <patternFill patternType="solid">
        <fgColor theme="2"/>
        <bgColor indexed="64"/>
      </patternFill>
    </fill>
    <fill>
      <patternFill patternType="solid">
        <fgColor rgb="FF00B050"/>
        <bgColor indexed="64"/>
      </patternFill>
    </fill>
    <fill>
      <patternFill patternType="solid">
        <fgColor rgb="FFFFC000"/>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thin">
        <color rgb="FF000000"/>
      </left>
      <right style="hair">
        <color indexed="64"/>
      </right>
      <top/>
      <bottom style="hair">
        <color indexed="64"/>
      </bottom>
      <diagonal/>
    </border>
    <border>
      <left style="hair">
        <color indexed="64"/>
      </left>
      <right style="thin">
        <color rgb="FF000000"/>
      </right>
      <top/>
      <bottom style="hair">
        <color indexed="64"/>
      </bottom>
      <diagonal/>
    </border>
    <border>
      <left style="thin">
        <color rgb="FF000000"/>
      </left>
      <right style="hair">
        <color indexed="64"/>
      </right>
      <top style="hair">
        <color indexed="64"/>
      </top>
      <bottom/>
      <diagonal/>
    </border>
    <border>
      <left style="hair">
        <color indexed="64"/>
      </left>
      <right style="thin">
        <color rgb="FF000000"/>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hair">
        <color indexed="64"/>
      </left>
      <right style="thin">
        <color rgb="FF000000"/>
      </right>
      <top/>
      <bottom/>
      <diagonal/>
    </border>
    <border>
      <left/>
      <right/>
      <top/>
      <bottom style="thin">
        <color rgb="FF000000"/>
      </bottom>
      <diagonal/>
    </border>
    <border>
      <left style="hair">
        <color theme="3"/>
      </left>
      <right/>
      <top/>
      <bottom/>
      <diagonal/>
    </border>
    <border>
      <left style="thin">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145">
    <xf numFmtId="0" fontId="0" fillId="0" borderId="0" xfId="0"/>
    <xf numFmtId="0" fontId="2" fillId="2" borderId="0" xfId="0" applyFont="1" applyFill="1"/>
    <xf numFmtId="0" fontId="2" fillId="0" borderId="0" xfId="0" applyFont="1"/>
    <xf numFmtId="0" fontId="3"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0" xfId="0" applyFont="1" applyBorder="1" applyAlignment="1">
      <alignment horizontal="justify" vertical="center" wrapText="1"/>
    </xf>
    <xf numFmtId="0" fontId="2" fillId="4"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justify" vertical="center" wrapText="1"/>
    </xf>
    <xf numFmtId="0" fontId="3" fillId="0" borderId="0" xfId="0" applyFont="1" applyAlignment="1">
      <alignment horizontal="center" vertical="center"/>
    </xf>
    <xf numFmtId="0" fontId="2" fillId="2" borderId="0" xfId="0" applyFont="1" applyFill="1" applyAlignment="1">
      <alignment horizontal="center"/>
    </xf>
    <xf numFmtId="0" fontId="2" fillId="0" borderId="0" xfId="0" applyFont="1" applyAlignment="1">
      <alignment horizontal="justify" vertical="center" wrapText="1"/>
    </xf>
    <xf numFmtId="0" fontId="3" fillId="0" borderId="0" xfId="0" applyFont="1" applyAlignment="1">
      <alignmen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4" xfId="0" applyFont="1" applyBorder="1" applyAlignment="1">
      <alignment horizontal="center" vertical="center" wrapText="1"/>
    </xf>
    <xf numFmtId="164" fontId="2" fillId="0" borderId="14" xfId="0" applyNumberFormat="1" applyFont="1" applyBorder="1" applyAlignment="1">
      <alignment horizontal="center" vertical="center" wrapText="1"/>
    </xf>
    <xf numFmtId="0" fontId="2"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9" fillId="15" borderId="11" xfId="0" applyFont="1" applyFill="1" applyBorder="1" applyAlignment="1">
      <alignment horizontal="center" vertical="center" wrapText="1"/>
    </xf>
    <xf numFmtId="0" fontId="9" fillId="16" borderId="11" xfId="0" applyFont="1" applyFill="1" applyBorder="1" applyAlignment="1">
      <alignment horizontal="center" vertical="center" wrapText="1"/>
    </xf>
    <xf numFmtId="0" fontId="9" fillId="16" borderId="13" xfId="0" applyFont="1" applyFill="1" applyBorder="1" applyAlignment="1">
      <alignment horizontal="center" vertical="center" wrapText="1"/>
    </xf>
    <xf numFmtId="0" fontId="9" fillId="16" borderId="14" xfId="0" applyFont="1" applyFill="1" applyBorder="1" applyAlignment="1">
      <alignment horizontal="center" vertical="center" wrapText="1"/>
    </xf>
    <xf numFmtId="0" fontId="9" fillId="16" borderId="12" xfId="0" applyFont="1" applyFill="1" applyBorder="1" applyAlignment="1">
      <alignment horizontal="center" vertical="center" wrapText="1"/>
    </xf>
    <xf numFmtId="0" fontId="3" fillId="5" borderId="22" xfId="0" applyFont="1" applyFill="1" applyBorder="1" applyAlignment="1">
      <alignment horizontal="center"/>
    </xf>
    <xf numFmtId="0" fontId="9" fillId="0" borderId="0" xfId="0" applyFont="1" applyAlignment="1">
      <alignment horizontal="center" vertical="center" wrapText="1"/>
    </xf>
    <xf numFmtId="0" fontId="9" fillId="17" borderId="11" xfId="0" applyFont="1" applyFill="1" applyBorder="1" applyAlignment="1">
      <alignment vertical="center" wrapText="1"/>
    </xf>
    <xf numFmtId="0" fontId="9" fillId="17" borderId="11"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8" fillId="0" borderId="11" xfId="0" applyFont="1" applyBorder="1" applyAlignment="1">
      <alignment vertical="center" wrapText="1"/>
    </xf>
    <xf numFmtId="0" fontId="9" fillId="18" borderId="11" xfId="0" applyFont="1" applyFill="1" applyBorder="1" applyAlignment="1">
      <alignment vertical="center" wrapText="1"/>
    </xf>
    <xf numFmtId="0" fontId="9" fillId="18" borderId="11"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8" fillId="0" borderId="11" xfId="0" applyFont="1" applyBorder="1" applyAlignment="1">
      <alignment horizontal="center" vertical="center" wrapText="1"/>
    </xf>
    <xf numFmtId="164" fontId="3" fillId="6" borderId="26" xfId="0" applyNumberFormat="1" applyFont="1" applyFill="1" applyBorder="1" applyAlignment="1">
      <alignment horizontal="center" vertical="center" wrapText="1"/>
    </xf>
    <xf numFmtId="0" fontId="17" fillId="9"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4" xfId="0" applyFont="1" applyBorder="1" applyAlignment="1">
      <alignment horizontal="left"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18" borderId="15" xfId="0" applyFont="1" applyFill="1" applyBorder="1" applyAlignment="1">
      <alignment vertical="center" wrapText="1"/>
    </xf>
    <xf numFmtId="0" fontId="18" fillId="0" borderId="11" xfId="0" applyFont="1" applyFill="1" applyBorder="1" applyAlignment="1">
      <alignment vertical="center" wrapText="1"/>
    </xf>
    <xf numFmtId="0" fontId="9" fillId="0" borderId="1" xfId="0" applyFont="1" applyBorder="1" applyAlignment="1">
      <alignment horizontal="justify" vertical="center" wrapText="1"/>
    </xf>
    <xf numFmtId="0" fontId="18" fillId="0" borderId="1" xfId="0" applyFont="1" applyBorder="1" applyAlignment="1">
      <alignment horizontal="left"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9" xfId="0" applyFont="1" applyBorder="1" applyAlignment="1">
      <alignment horizontal="center" vertical="center"/>
    </xf>
    <xf numFmtId="0" fontId="9" fillId="2" borderId="4"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26" xfId="0" applyFont="1" applyBorder="1" applyAlignment="1">
      <alignment horizontal="left" vertical="center" wrapText="1"/>
    </xf>
    <xf numFmtId="0" fontId="5" fillId="20" borderId="17"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3" fillId="5" borderId="22" xfId="0" applyFont="1" applyFill="1" applyBorder="1" applyAlignment="1">
      <alignment horizontal="center"/>
    </xf>
    <xf numFmtId="0" fontId="3" fillId="5" borderId="23" xfId="0" applyFont="1" applyFill="1" applyBorder="1" applyAlignment="1">
      <alignment horizontal="center"/>
    </xf>
    <xf numFmtId="0" fontId="3" fillId="5" borderId="24" xfId="0" applyFont="1" applyFill="1" applyBorder="1" applyAlignment="1">
      <alignment horizontal="center"/>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 fillId="0" borderId="20" xfId="0" applyNumberFormat="1" applyFont="1" applyBorder="1" applyAlignment="1">
      <alignment horizontal="left" vertical="center" wrapText="1"/>
    </xf>
    <xf numFmtId="0" fontId="0" fillId="0" borderId="0" xfId="0" applyAlignment="1">
      <alignment horizontal="left" vertical="center" wrapText="1"/>
    </xf>
    <xf numFmtId="49" fontId="13" fillId="7" borderId="0" xfId="0" applyNumberFormat="1" applyFont="1" applyFill="1" applyAlignment="1">
      <alignment horizontal="left" vertical="center" wrapText="1"/>
    </xf>
    <xf numFmtId="0" fontId="14" fillId="0" borderId="0" xfId="0" applyFont="1" applyAlignment="1">
      <alignment horizontal="left" vertical="center" wrapText="1"/>
    </xf>
    <xf numFmtId="0" fontId="4" fillId="10" borderId="3"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3" fillId="5" borderId="14" xfId="0" applyFont="1" applyFill="1" applyBorder="1" applyAlignment="1">
      <alignment horizontal="center"/>
    </xf>
    <xf numFmtId="0" fontId="3" fillId="5" borderId="19" xfId="0" applyFont="1" applyFill="1" applyBorder="1" applyAlignment="1">
      <alignment horizontal="center"/>
    </xf>
    <xf numFmtId="0" fontId="3" fillId="5" borderId="25" xfId="0" applyFont="1" applyFill="1" applyBorder="1" applyAlignment="1">
      <alignment horizontal="center"/>
    </xf>
    <xf numFmtId="0" fontId="6" fillId="10" borderId="18"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3" fillId="10" borderId="21" xfId="0" applyFont="1" applyFill="1" applyBorder="1" applyAlignment="1">
      <alignment horizontal="center" vertical="center"/>
    </xf>
    <xf numFmtId="0" fontId="3" fillId="10" borderId="22" xfId="0" applyFont="1" applyFill="1" applyBorder="1" applyAlignment="1">
      <alignment horizontal="center" vertical="center"/>
    </xf>
    <xf numFmtId="164" fontId="3" fillId="6" borderId="27" xfId="0" applyNumberFormat="1" applyFont="1" applyFill="1" applyBorder="1" applyAlignment="1">
      <alignment horizontal="center" vertical="center" wrapText="1"/>
    </xf>
    <xf numFmtId="164" fontId="3" fillId="6" borderId="0" xfId="0" applyNumberFormat="1" applyFont="1" applyFill="1" applyAlignment="1">
      <alignment horizontal="center" vertical="center" wrapText="1"/>
    </xf>
    <xf numFmtId="164" fontId="3" fillId="6" borderId="24" xfId="0" applyNumberFormat="1" applyFont="1" applyFill="1" applyBorder="1" applyAlignment="1">
      <alignment horizontal="center" vertical="center" wrapText="1"/>
    </xf>
    <xf numFmtId="0" fontId="5" fillId="21" borderId="27" xfId="0" applyFont="1" applyFill="1" applyBorder="1" applyAlignment="1">
      <alignment horizontal="center" vertical="center" wrapText="1"/>
    </xf>
    <xf numFmtId="0" fontId="5" fillId="21" borderId="0" xfId="0" applyFont="1" applyFill="1" applyAlignment="1">
      <alignment horizontal="center" vertical="center" wrapText="1"/>
    </xf>
    <xf numFmtId="0" fontId="8" fillId="18" borderId="15"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8" fillId="18" borderId="13"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3"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2" fontId="8" fillId="6" borderId="15" xfId="0" applyNumberFormat="1" applyFont="1" applyFill="1" applyBorder="1" applyAlignment="1">
      <alignment horizontal="center" vertical="center" wrapText="1"/>
    </xf>
    <xf numFmtId="2" fontId="8" fillId="6" borderId="16" xfId="0" applyNumberFormat="1" applyFont="1" applyFill="1" applyBorder="1" applyAlignment="1">
      <alignment horizontal="center" vertical="center" wrapText="1"/>
    </xf>
    <xf numFmtId="2" fontId="8" fillId="6" borderId="13" xfId="0" applyNumberFormat="1" applyFont="1" applyFill="1" applyBorder="1" applyAlignment="1">
      <alignment horizontal="center" vertical="center" wrapText="1"/>
    </xf>
    <xf numFmtId="0" fontId="8" fillId="19" borderId="15" xfId="0" applyFont="1" applyFill="1" applyBorder="1" applyAlignment="1">
      <alignment horizontal="center" vertical="center" wrapText="1"/>
    </xf>
    <xf numFmtId="0" fontId="8" fillId="19" borderId="16" xfId="0" applyFont="1" applyFill="1" applyBorder="1" applyAlignment="1">
      <alignment horizontal="center" vertical="center" wrapText="1"/>
    </xf>
    <xf numFmtId="164" fontId="3" fillId="6" borderId="26" xfId="0" applyNumberFormat="1" applyFont="1" applyFill="1" applyBorder="1" applyAlignment="1">
      <alignment horizontal="center" vertical="center" wrapText="1"/>
    </xf>
    <xf numFmtId="0" fontId="5" fillId="20" borderId="15" xfId="0" applyFont="1" applyFill="1" applyBorder="1" applyAlignment="1">
      <alignment horizontal="center" vertical="center" wrapText="1"/>
    </xf>
    <xf numFmtId="0" fontId="5" fillId="20" borderId="16" xfId="0" applyFont="1" applyFill="1" applyBorder="1" applyAlignment="1">
      <alignment horizontal="center" vertical="center" wrapText="1"/>
    </xf>
    <xf numFmtId="0" fontId="5" fillId="20" borderId="26"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4" xfId="0" applyFont="1" applyBorder="1" applyAlignment="1">
      <alignment horizontal="center" vertical="center" wrapText="1"/>
    </xf>
    <xf numFmtId="2" fontId="8" fillId="0" borderId="15"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2" fontId="8" fillId="18" borderId="15" xfId="0" applyNumberFormat="1" applyFont="1" applyFill="1" applyBorder="1" applyAlignment="1">
      <alignment horizontal="center" vertical="center" wrapText="1"/>
    </xf>
    <xf numFmtId="2" fontId="8" fillId="18" borderId="16" xfId="0" applyNumberFormat="1" applyFont="1" applyFill="1" applyBorder="1" applyAlignment="1">
      <alignment horizontal="center" vertical="center" wrapText="1"/>
    </xf>
    <xf numFmtId="2" fontId="8" fillId="18" borderId="13" xfId="0" applyNumberFormat="1" applyFont="1" applyFill="1" applyBorder="1" applyAlignment="1">
      <alignment horizontal="center" vertical="center" wrapText="1"/>
    </xf>
    <xf numFmtId="0" fontId="8" fillId="14" borderId="11" xfId="0" applyFont="1" applyFill="1" applyBorder="1" applyAlignment="1">
      <alignment vertical="center" wrapText="1"/>
    </xf>
    <xf numFmtId="0" fontId="8" fillId="14" borderId="12" xfId="0" applyFont="1" applyFill="1" applyBorder="1" applyAlignment="1">
      <alignment vertical="center" wrapText="1"/>
    </xf>
    <xf numFmtId="0" fontId="8" fillId="14" borderId="11"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8" fillId="17" borderId="13"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2" fillId="13" borderId="13"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8" fillId="2" borderId="19" xfId="0" applyFont="1" applyFill="1" applyBorder="1" applyAlignment="1">
      <alignment wrapText="1"/>
    </xf>
    <xf numFmtId="0" fontId="0" fillId="2" borderId="19" xfId="0" applyFill="1" applyBorder="1" applyAlignment="1">
      <alignment wrapText="1"/>
    </xf>
    <xf numFmtId="2" fontId="8" fillId="17" borderId="15" xfId="0" applyNumberFormat="1" applyFont="1" applyFill="1" applyBorder="1" applyAlignment="1">
      <alignment horizontal="center" vertical="center" wrapText="1"/>
    </xf>
    <xf numFmtId="2" fontId="8" fillId="17" borderId="16" xfId="0" applyNumberFormat="1" applyFont="1" applyFill="1" applyBorder="1" applyAlignment="1">
      <alignment horizontal="center" vertical="center" wrapText="1"/>
    </xf>
    <xf numFmtId="2" fontId="8" fillId="17"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7E6E6"/>
      <color rgb="FFFFFF99"/>
      <color rgb="FFBDCBD5"/>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424656</xdr:colOff>
      <xdr:row>0</xdr:row>
      <xdr:rowOff>362514</xdr:rowOff>
    </xdr:from>
    <xdr:to>
      <xdr:col>3</xdr:col>
      <xdr:colOff>517366</xdr:colOff>
      <xdr:row>0</xdr:row>
      <xdr:rowOff>828604</xdr:rowOff>
    </xdr:to>
    <xdr:pic>
      <xdr:nvPicPr>
        <xdr:cNvPr id="2" name="Imatge 1" descr="Next Generation Catalunya. Generatliat de Cataluny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656" y="362514"/>
          <a:ext cx="3676491"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233092</xdr:colOff>
      <xdr:row>0</xdr:row>
      <xdr:rowOff>338558</xdr:rowOff>
    </xdr:from>
    <xdr:to>
      <xdr:col>1</xdr:col>
      <xdr:colOff>2164850</xdr:colOff>
      <xdr:row>0</xdr:row>
      <xdr:rowOff>806553</xdr:rowOff>
    </xdr:to>
    <xdr:pic>
      <xdr:nvPicPr>
        <xdr:cNvPr id="2" name="Imatge 1" descr="Next Generation Catalunya. Generatliat de Cataluny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092" y="338558"/>
          <a:ext cx="3683126"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Next Generation EU">
      <a:dk1>
        <a:sysClr val="windowText" lastClr="000000"/>
      </a:dk1>
      <a:lt1>
        <a:sysClr val="window" lastClr="FFFFFF"/>
      </a:lt1>
      <a:dk2>
        <a:srgbClr val="2D2E82"/>
      </a:dk2>
      <a:lt2>
        <a:srgbClr val="E7E6E6"/>
      </a:lt2>
      <a:accent1>
        <a:srgbClr val="5B9BD5"/>
      </a:accent1>
      <a:accent2>
        <a:srgbClr val="ED7D31"/>
      </a:accent2>
      <a:accent3>
        <a:srgbClr val="A5A5A5"/>
      </a:accent3>
      <a:accent4>
        <a:srgbClr val="FFC000"/>
      </a:accent4>
      <a:accent5>
        <a:srgbClr val="4472C4"/>
      </a:accent5>
      <a:accent6>
        <a:srgbClr val="70AD47"/>
      </a:accent6>
      <a:hlink>
        <a:srgbClr val="2D2E82"/>
      </a:hlink>
      <a:folHlink>
        <a:srgbClr val="2D2E8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8"/>
  <sheetViews>
    <sheetView tabSelected="1" topLeftCell="K1" zoomScale="80" zoomScaleNormal="80" workbookViewId="0">
      <selection activeCell="T6" sqref="T6"/>
    </sheetView>
  </sheetViews>
  <sheetFormatPr baseColWidth="10" defaultColWidth="11.42578125" defaultRowHeight="15" x14ac:dyDescent="0.2"/>
  <cols>
    <col min="1" max="1" width="8.85546875" style="20" customWidth="1"/>
    <col min="2" max="2" width="21.85546875" style="2" customWidth="1"/>
    <col min="3" max="3" width="21.5703125" style="2" customWidth="1"/>
    <col min="4" max="4" width="23.5703125" style="2" customWidth="1"/>
    <col min="5" max="5" width="27.5703125" style="23" customWidth="1"/>
    <col min="6" max="6" width="70" style="23" customWidth="1"/>
    <col min="7" max="7" width="16.5703125" style="23" customWidth="1"/>
    <col min="8" max="8" width="14.140625" style="14" customWidth="1"/>
    <col min="9" max="9" width="10.140625" style="14" customWidth="1"/>
    <col min="10" max="10" width="7.42578125" style="14" customWidth="1"/>
    <col min="11" max="11" width="58.42578125" style="24" customWidth="1"/>
    <col min="12" max="12" width="26.42578125" style="14" customWidth="1"/>
    <col min="13" max="13" width="12" style="14" customWidth="1"/>
    <col min="14" max="14" width="8.5703125" style="14" customWidth="1"/>
    <col min="15" max="15" width="15.5703125" style="14" customWidth="1"/>
    <col min="16" max="16" width="25.85546875" style="24" hidden="1" customWidth="1"/>
    <col min="17" max="17" width="48" style="24" customWidth="1"/>
    <col min="18" max="23" width="25.85546875" style="24" customWidth="1"/>
    <col min="24" max="24" width="17.5703125" style="19" customWidth="1"/>
    <col min="25" max="26" width="25.85546875" style="24" customWidth="1"/>
    <col min="27" max="16384" width="11.42578125" style="2"/>
  </cols>
  <sheetData>
    <row r="1" spans="1:26" ht="87.95" customHeight="1" x14ac:dyDescent="0.2">
      <c r="A1" s="80"/>
      <c r="B1" s="81"/>
      <c r="C1" s="81"/>
      <c r="D1" s="81"/>
      <c r="E1" s="81"/>
      <c r="F1" s="81"/>
      <c r="G1" s="81"/>
      <c r="H1" s="81"/>
      <c r="I1" s="81"/>
      <c r="J1" s="81"/>
      <c r="K1" s="81"/>
      <c r="L1" s="81"/>
      <c r="M1" s="81"/>
      <c r="N1" s="81"/>
      <c r="O1" s="81"/>
      <c r="P1" s="81"/>
      <c r="Q1" s="81"/>
      <c r="R1" s="81"/>
      <c r="S1" s="81"/>
      <c r="T1" s="81"/>
      <c r="U1" s="81"/>
      <c r="V1" s="81"/>
      <c r="W1" s="81"/>
      <c r="X1" s="81"/>
      <c r="Y1" s="81"/>
      <c r="Z1" s="81"/>
    </row>
    <row r="2" spans="1:26" ht="86.1" customHeight="1" x14ac:dyDescent="0.2">
      <c r="A2" s="82" t="s">
        <v>0</v>
      </c>
      <c r="B2" s="82"/>
      <c r="C2" s="82"/>
      <c r="D2" s="82"/>
      <c r="E2" s="82"/>
      <c r="F2" s="82"/>
      <c r="G2" s="82"/>
      <c r="H2" s="82"/>
      <c r="I2" s="82"/>
      <c r="J2" s="82"/>
      <c r="K2" s="82"/>
      <c r="L2" s="82"/>
      <c r="M2" s="82"/>
      <c r="N2" s="82"/>
      <c r="O2" s="82"/>
      <c r="P2" s="82"/>
      <c r="Q2" s="82"/>
      <c r="R2" s="82"/>
      <c r="S2" s="82"/>
      <c r="T2" s="82"/>
      <c r="U2" s="82"/>
      <c r="V2" s="82"/>
      <c r="W2" s="82"/>
      <c r="X2" s="82"/>
      <c r="Y2" s="83"/>
      <c r="Z2" s="83"/>
    </row>
    <row r="3" spans="1:26" ht="18.75" customHeight="1" x14ac:dyDescent="0.25">
      <c r="A3" s="93" t="s">
        <v>1</v>
      </c>
      <c r="B3" s="94"/>
      <c r="C3" s="94"/>
      <c r="D3" s="94"/>
      <c r="E3" s="94"/>
      <c r="F3" s="94"/>
      <c r="G3" s="94"/>
      <c r="H3" s="73" t="s">
        <v>2</v>
      </c>
      <c r="I3" s="73"/>
      <c r="J3" s="73"/>
      <c r="K3" s="38" t="s">
        <v>3</v>
      </c>
      <c r="L3" s="74" t="s">
        <v>4</v>
      </c>
      <c r="M3" s="75"/>
      <c r="N3" s="75"/>
      <c r="O3" s="87" t="s">
        <v>5</v>
      </c>
      <c r="P3" s="88"/>
      <c r="Q3" s="88"/>
      <c r="R3" s="88"/>
      <c r="S3" s="88"/>
      <c r="T3" s="88"/>
      <c r="U3" s="88"/>
      <c r="V3" s="88"/>
      <c r="W3" s="88"/>
      <c r="X3" s="88"/>
      <c r="Y3" s="88"/>
      <c r="Z3" s="89"/>
    </row>
    <row r="4" spans="1:26" ht="16.5" customHeight="1" x14ac:dyDescent="0.2">
      <c r="A4" s="76" t="s">
        <v>6</v>
      </c>
      <c r="B4" s="78" t="s">
        <v>7</v>
      </c>
      <c r="C4" s="78" t="s">
        <v>8</v>
      </c>
      <c r="D4" s="78" t="s">
        <v>9</v>
      </c>
      <c r="E4" s="78" t="s">
        <v>10</v>
      </c>
      <c r="F4" s="92" t="s">
        <v>11</v>
      </c>
      <c r="G4" s="70" t="s">
        <v>12</v>
      </c>
      <c r="H4" s="72" t="s">
        <v>13</v>
      </c>
      <c r="I4" s="72"/>
      <c r="J4" s="72"/>
      <c r="K4" s="78" t="s">
        <v>14</v>
      </c>
      <c r="L4" s="84" t="s">
        <v>15</v>
      </c>
      <c r="M4" s="84"/>
      <c r="N4" s="84"/>
      <c r="O4" s="85" t="s">
        <v>16</v>
      </c>
      <c r="P4" s="68" t="s">
        <v>17</v>
      </c>
      <c r="Q4" s="67" t="s">
        <v>18</v>
      </c>
      <c r="R4" s="67" t="s">
        <v>19</v>
      </c>
      <c r="S4" s="67" t="s">
        <v>20</v>
      </c>
      <c r="T4" s="67" t="s">
        <v>21</v>
      </c>
      <c r="U4" s="67" t="s">
        <v>22</v>
      </c>
      <c r="V4" s="67" t="s">
        <v>23</v>
      </c>
      <c r="W4" s="67" t="s">
        <v>19</v>
      </c>
      <c r="X4" s="68" t="s">
        <v>20</v>
      </c>
      <c r="Y4" s="67" t="s">
        <v>21</v>
      </c>
      <c r="Z4" s="90" t="s">
        <v>24</v>
      </c>
    </row>
    <row r="5" spans="1:26" ht="29.25" customHeight="1" x14ac:dyDescent="0.2">
      <c r="A5" s="77"/>
      <c r="B5" s="79"/>
      <c r="C5" s="79"/>
      <c r="D5" s="79"/>
      <c r="E5" s="79"/>
      <c r="F5" s="78"/>
      <c r="G5" s="71"/>
      <c r="H5" s="49" t="s">
        <v>25</v>
      </c>
      <c r="I5" s="49" t="s">
        <v>26</v>
      </c>
      <c r="J5" s="49" t="s">
        <v>27</v>
      </c>
      <c r="K5" s="79"/>
      <c r="L5" s="32" t="s">
        <v>25</v>
      </c>
      <c r="M5" s="32" t="s">
        <v>26</v>
      </c>
      <c r="N5" s="32" t="s">
        <v>27</v>
      </c>
      <c r="O5" s="86"/>
      <c r="P5" s="69"/>
      <c r="Q5" s="68"/>
      <c r="R5" s="68"/>
      <c r="S5" s="68"/>
      <c r="T5" s="68"/>
      <c r="U5" s="68"/>
      <c r="V5" s="68"/>
      <c r="W5" s="68"/>
      <c r="X5" s="69"/>
      <c r="Y5" s="68"/>
      <c r="Z5" s="91"/>
    </row>
    <row r="6" spans="1:26" ht="169.35" customHeight="1" x14ac:dyDescent="0.2">
      <c r="A6" s="3">
        <v>1</v>
      </c>
      <c r="B6" s="4" t="s">
        <v>28</v>
      </c>
      <c r="C6" s="5" t="s">
        <v>29</v>
      </c>
      <c r="D6" s="6" t="s">
        <v>30</v>
      </c>
      <c r="E6" s="63" t="s">
        <v>31</v>
      </c>
      <c r="F6" s="52" t="s">
        <v>32</v>
      </c>
      <c r="G6" s="7" t="s">
        <v>33</v>
      </c>
      <c r="H6" s="6">
        <v>5</v>
      </c>
      <c r="I6" s="6">
        <v>2</v>
      </c>
      <c r="J6" s="11" t="s">
        <v>34</v>
      </c>
      <c r="K6" s="8" t="s">
        <v>35</v>
      </c>
      <c r="L6" s="6">
        <v>3.2</v>
      </c>
      <c r="M6" s="6">
        <v>1.3</v>
      </c>
      <c r="N6" s="31" t="s">
        <v>36</v>
      </c>
      <c r="O6" s="7" t="s">
        <v>37</v>
      </c>
      <c r="P6" s="9"/>
      <c r="Q6" s="6" t="s">
        <v>38</v>
      </c>
      <c r="R6" s="8" t="s">
        <v>39</v>
      </c>
      <c r="S6" s="9" t="s">
        <v>40</v>
      </c>
      <c r="T6" s="51">
        <v>45260</v>
      </c>
      <c r="U6" s="9"/>
      <c r="V6" s="9"/>
      <c r="W6" s="8" t="s">
        <v>39</v>
      </c>
      <c r="X6" s="9"/>
      <c r="Y6" s="9"/>
      <c r="Z6" s="10"/>
    </row>
    <row r="7" spans="1:26" ht="111" customHeight="1" x14ac:dyDescent="0.2">
      <c r="A7" s="3">
        <v>2</v>
      </c>
      <c r="B7" s="4" t="s">
        <v>28</v>
      </c>
      <c r="C7" s="6" t="s">
        <v>29</v>
      </c>
      <c r="D7" s="6" t="s">
        <v>30</v>
      </c>
      <c r="E7" s="6" t="s">
        <v>41</v>
      </c>
      <c r="F7" s="8" t="s">
        <v>42</v>
      </c>
      <c r="G7" s="6" t="s">
        <v>43</v>
      </c>
      <c r="H7" s="6">
        <v>5</v>
      </c>
      <c r="I7" s="6">
        <v>2</v>
      </c>
      <c r="J7" s="11" t="s">
        <v>34</v>
      </c>
      <c r="K7" s="9" t="s">
        <v>44</v>
      </c>
      <c r="L7" s="6">
        <v>3</v>
      </c>
      <c r="M7" s="6">
        <v>1.2</v>
      </c>
      <c r="N7" s="31" t="s">
        <v>36</v>
      </c>
      <c r="O7" s="7" t="s">
        <v>37</v>
      </c>
      <c r="P7" s="6"/>
      <c r="Q7" s="9"/>
      <c r="R7" s="6"/>
      <c r="S7" s="6"/>
      <c r="T7" s="6"/>
      <c r="U7" s="6"/>
      <c r="V7" s="6"/>
      <c r="W7" s="6"/>
      <c r="X7" s="9"/>
      <c r="Y7" s="6"/>
      <c r="Z7" s="12"/>
    </row>
    <row r="8" spans="1:26" ht="111" customHeight="1" x14ac:dyDescent="0.2">
      <c r="A8" s="3">
        <v>3</v>
      </c>
      <c r="B8" s="4" t="s">
        <v>28</v>
      </c>
      <c r="C8" s="6" t="s">
        <v>29</v>
      </c>
      <c r="D8" s="6" t="s">
        <v>30</v>
      </c>
      <c r="E8" s="6" t="s">
        <v>45</v>
      </c>
      <c r="F8" s="8" t="s">
        <v>46</v>
      </c>
      <c r="G8" s="6" t="s">
        <v>43</v>
      </c>
      <c r="H8" s="6">
        <v>4</v>
      </c>
      <c r="I8" s="6">
        <v>2</v>
      </c>
      <c r="J8" s="31" t="s">
        <v>36</v>
      </c>
      <c r="K8" s="9" t="s">
        <v>47</v>
      </c>
      <c r="L8" s="6">
        <v>2.4</v>
      </c>
      <c r="M8" s="6">
        <v>1.2</v>
      </c>
      <c r="N8" s="50" t="s">
        <v>48</v>
      </c>
      <c r="O8" s="7" t="s">
        <v>37</v>
      </c>
      <c r="P8" s="6"/>
      <c r="Q8" s="9"/>
      <c r="R8" s="6"/>
      <c r="S8" s="6"/>
      <c r="T8" s="6"/>
      <c r="U8" s="6"/>
      <c r="V8" s="6"/>
      <c r="W8" s="6"/>
      <c r="X8" s="9"/>
      <c r="Y8" s="6"/>
      <c r="Z8" s="12"/>
    </row>
    <row r="9" spans="1:26" ht="186.95" customHeight="1" x14ac:dyDescent="0.2">
      <c r="A9" s="3">
        <v>4</v>
      </c>
      <c r="B9" s="4" t="s">
        <v>28</v>
      </c>
      <c r="C9" s="6" t="s">
        <v>29</v>
      </c>
      <c r="D9" s="6" t="s">
        <v>30</v>
      </c>
      <c r="E9" s="6" t="s">
        <v>49</v>
      </c>
      <c r="F9" s="58" t="s">
        <v>50</v>
      </c>
      <c r="G9" s="6" t="s">
        <v>43</v>
      </c>
      <c r="H9" s="6">
        <v>1</v>
      </c>
      <c r="I9" s="6">
        <v>2</v>
      </c>
      <c r="J9" s="50" t="s">
        <v>48</v>
      </c>
      <c r="K9" s="64" t="s">
        <v>117</v>
      </c>
      <c r="L9" s="6">
        <v>0.63</v>
      </c>
      <c r="M9" s="6">
        <v>1.25</v>
      </c>
      <c r="N9" s="50" t="s">
        <v>48</v>
      </c>
      <c r="O9" s="7" t="s">
        <v>37</v>
      </c>
      <c r="P9" s="6"/>
      <c r="Q9" s="9"/>
      <c r="R9" s="6"/>
      <c r="S9" s="6"/>
      <c r="T9" s="6"/>
      <c r="U9" s="6"/>
      <c r="V9" s="6"/>
      <c r="W9" s="6"/>
      <c r="X9" s="9"/>
      <c r="Y9" s="6"/>
      <c r="Z9" s="12"/>
    </row>
    <row r="10" spans="1:26" ht="275.25" customHeight="1" x14ac:dyDescent="0.2">
      <c r="A10" s="3">
        <v>5</v>
      </c>
      <c r="B10" s="4" t="s">
        <v>28</v>
      </c>
      <c r="C10" s="6" t="s">
        <v>29</v>
      </c>
      <c r="D10" s="6" t="s">
        <v>30</v>
      </c>
      <c r="E10" s="8" t="s">
        <v>51</v>
      </c>
      <c r="F10" s="8" t="s">
        <v>52</v>
      </c>
      <c r="G10" s="6" t="s">
        <v>43</v>
      </c>
      <c r="H10" s="6">
        <v>4</v>
      </c>
      <c r="I10" s="6">
        <v>2</v>
      </c>
      <c r="J10" s="31" t="s">
        <v>36</v>
      </c>
      <c r="K10" s="9" t="s">
        <v>53</v>
      </c>
      <c r="L10" s="6">
        <v>2.4</v>
      </c>
      <c r="M10" s="6">
        <v>1.2</v>
      </c>
      <c r="N10" s="50" t="s">
        <v>48</v>
      </c>
      <c r="O10" s="7" t="s">
        <v>37</v>
      </c>
      <c r="P10" s="6"/>
      <c r="Q10" s="9"/>
      <c r="R10" s="6"/>
      <c r="S10" s="6"/>
      <c r="T10" s="6"/>
      <c r="U10" s="6"/>
      <c r="V10" s="6"/>
      <c r="W10" s="6"/>
      <c r="X10" s="9"/>
      <c r="Y10" s="6"/>
      <c r="Z10" s="12"/>
    </row>
    <row r="11" spans="1:26" ht="387.75" customHeight="1" x14ac:dyDescent="0.2">
      <c r="A11" s="3">
        <v>6</v>
      </c>
      <c r="B11" s="4" t="s">
        <v>28</v>
      </c>
      <c r="C11" s="6" t="s">
        <v>29</v>
      </c>
      <c r="D11" s="6" t="s">
        <v>30</v>
      </c>
      <c r="E11" s="8" t="s">
        <v>54</v>
      </c>
      <c r="F11" s="8" t="s">
        <v>55</v>
      </c>
      <c r="G11" s="6" t="s">
        <v>43</v>
      </c>
      <c r="H11" s="6">
        <v>3</v>
      </c>
      <c r="I11" s="6">
        <v>2</v>
      </c>
      <c r="J11" s="31" t="s">
        <v>36</v>
      </c>
      <c r="K11" s="57" t="s">
        <v>56</v>
      </c>
      <c r="L11" s="6">
        <v>1.89</v>
      </c>
      <c r="M11" s="6">
        <v>1.26</v>
      </c>
      <c r="N11" s="50" t="s">
        <v>48</v>
      </c>
      <c r="O11" s="7" t="s">
        <v>37</v>
      </c>
      <c r="P11" s="6"/>
      <c r="Q11" s="9"/>
      <c r="R11" s="6"/>
      <c r="S11" s="6"/>
      <c r="T11" s="6"/>
      <c r="U11" s="6"/>
      <c r="V11" s="6"/>
      <c r="W11" s="6"/>
      <c r="X11" s="9"/>
      <c r="Y11" s="6"/>
      <c r="Z11" s="12"/>
    </row>
    <row r="12" spans="1:26" ht="142.5" x14ac:dyDescent="0.2">
      <c r="A12" s="62">
        <v>7</v>
      </c>
      <c r="B12" s="59" t="s">
        <v>28</v>
      </c>
      <c r="C12" s="60" t="s">
        <v>29</v>
      </c>
      <c r="D12" s="60" t="s">
        <v>30</v>
      </c>
      <c r="E12" s="39" t="s">
        <v>57</v>
      </c>
      <c r="F12" s="61" t="s">
        <v>58</v>
      </c>
      <c r="G12" s="60" t="s">
        <v>43</v>
      </c>
      <c r="H12" s="39">
        <v>4</v>
      </c>
      <c r="I12" s="39">
        <v>2</v>
      </c>
      <c r="J12" s="31" t="s">
        <v>36</v>
      </c>
      <c r="K12" s="39" t="s">
        <v>59</v>
      </c>
      <c r="L12" s="39">
        <v>2.96</v>
      </c>
      <c r="M12" s="39">
        <v>1.48</v>
      </c>
      <c r="N12" s="31" t="s">
        <v>36</v>
      </c>
      <c r="O12" s="7" t="s">
        <v>37</v>
      </c>
      <c r="P12" s="14"/>
      <c r="Q12" s="14"/>
      <c r="R12" s="14"/>
      <c r="S12" s="14"/>
      <c r="T12" s="14"/>
      <c r="U12" s="14"/>
      <c r="V12" s="14"/>
      <c r="W12" s="14"/>
      <c r="X12" s="14"/>
      <c r="Y12" s="14"/>
      <c r="Z12" s="14"/>
    </row>
    <row r="13" spans="1:26" ht="99" customHeight="1" x14ac:dyDescent="0.2">
      <c r="A13" s="13"/>
      <c r="B13" s="14"/>
      <c r="C13" s="14"/>
      <c r="D13" s="14"/>
      <c r="E13" s="14"/>
      <c r="F13" s="14"/>
      <c r="G13" s="14"/>
      <c r="K13" s="14"/>
      <c r="P13" s="14"/>
      <c r="Q13" s="14"/>
      <c r="R13" s="14"/>
      <c r="S13" s="14"/>
      <c r="T13" s="14"/>
      <c r="U13" s="14"/>
      <c r="V13" s="14"/>
      <c r="W13" s="14"/>
      <c r="X13" s="14"/>
      <c r="Y13" s="14"/>
      <c r="Z13" s="14"/>
    </row>
    <row r="14" spans="1:26" ht="99" customHeight="1" x14ac:dyDescent="0.2">
      <c r="A14" s="13"/>
      <c r="B14" s="14"/>
      <c r="C14" s="14"/>
      <c r="D14" s="14"/>
      <c r="E14" s="14"/>
      <c r="F14" s="14"/>
      <c r="G14" s="14"/>
      <c r="K14" s="14"/>
      <c r="P14" s="14"/>
      <c r="Q14" s="14"/>
      <c r="R14" s="14"/>
      <c r="S14" s="14"/>
      <c r="T14" s="14"/>
      <c r="U14" s="14"/>
      <c r="V14" s="14"/>
      <c r="W14" s="14"/>
      <c r="X14" s="14"/>
      <c r="Y14" s="14"/>
      <c r="Z14" s="14"/>
    </row>
    <row r="15" spans="1:26" ht="99" customHeight="1" x14ac:dyDescent="0.2">
      <c r="A15" s="13"/>
      <c r="B15" s="14"/>
      <c r="C15" s="14"/>
      <c r="D15" s="14"/>
      <c r="E15" s="14"/>
      <c r="F15" s="14"/>
      <c r="G15" s="14"/>
      <c r="K15" s="14"/>
      <c r="P15" s="14"/>
      <c r="Q15" s="14"/>
      <c r="R15" s="14"/>
      <c r="S15" s="14"/>
      <c r="T15" s="14"/>
      <c r="U15" s="14"/>
      <c r="V15" s="14"/>
      <c r="W15" s="14"/>
      <c r="X15" s="14"/>
      <c r="Y15" s="14"/>
      <c r="Z15" s="14"/>
    </row>
    <row r="16" spans="1:26" ht="99" customHeight="1" x14ac:dyDescent="0.2">
      <c r="A16" s="13"/>
      <c r="B16" s="14"/>
      <c r="C16" s="14"/>
      <c r="D16" s="14"/>
      <c r="E16" s="14"/>
      <c r="F16" s="14"/>
      <c r="G16" s="14"/>
      <c r="K16" s="14"/>
      <c r="P16" s="14"/>
      <c r="Q16" s="14"/>
      <c r="R16" s="14"/>
      <c r="S16" s="14"/>
      <c r="T16" s="14"/>
      <c r="U16" s="14"/>
      <c r="V16" s="14"/>
      <c r="W16" s="14"/>
      <c r="X16" s="14"/>
      <c r="Y16" s="14"/>
      <c r="Z16" s="14"/>
    </row>
    <row r="17" spans="1:26" ht="99" customHeight="1" x14ac:dyDescent="0.2">
      <c r="A17" s="13"/>
      <c r="B17" s="14"/>
      <c r="C17" s="14"/>
      <c r="D17" s="14"/>
      <c r="E17" s="14"/>
      <c r="F17" s="14"/>
      <c r="G17" s="14"/>
      <c r="K17" s="14"/>
      <c r="P17" s="14"/>
      <c r="Q17" s="14"/>
      <c r="R17" s="14"/>
      <c r="S17" s="14"/>
      <c r="T17" s="14"/>
      <c r="U17" s="14"/>
      <c r="V17" s="14"/>
      <c r="W17" s="14"/>
      <c r="X17" s="14"/>
      <c r="Y17" s="14"/>
      <c r="Z17" s="14"/>
    </row>
    <row r="18" spans="1:26" x14ac:dyDescent="0.2">
      <c r="A18" s="13"/>
      <c r="B18" s="14"/>
      <c r="C18" s="14"/>
      <c r="D18" s="14"/>
      <c r="E18" s="14"/>
      <c r="F18" s="14"/>
      <c r="G18" s="14"/>
      <c r="K18" s="14"/>
      <c r="P18" s="14"/>
      <c r="Q18" s="14"/>
      <c r="R18" s="14"/>
      <c r="S18" s="14"/>
      <c r="T18" s="14"/>
      <c r="U18" s="14"/>
      <c r="V18" s="14"/>
      <c r="W18" s="14"/>
      <c r="X18" s="14"/>
      <c r="Y18" s="14"/>
      <c r="Z18" s="14"/>
    </row>
    <row r="19" spans="1:26" x14ac:dyDescent="0.2">
      <c r="A19" s="13"/>
      <c r="B19" s="14"/>
      <c r="C19" s="14"/>
      <c r="D19" s="14"/>
      <c r="E19" s="14"/>
      <c r="F19" s="14"/>
      <c r="G19" s="14"/>
      <c r="K19" s="14"/>
      <c r="P19" s="14"/>
      <c r="Q19" s="14"/>
      <c r="R19" s="14"/>
      <c r="S19" s="14"/>
      <c r="T19" s="14"/>
      <c r="U19" s="14"/>
      <c r="V19" s="14"/>
      <c r="W19" s="14"/>
      <c r="X19" s="14"/>
      <c r="Y19" s="14"/>
      <c r="Z19" s="14"/>
    </row>
    <row r="20" spans="1:26" x14ac:dyDescent="0.2">
      <c r="A20" s="13"/>
      <c r="B20" s="14"/>
      <c r="C20" s="14"/>
      <c r="D20" s="14"/>
      <c r="E20" s="14"/>
      <c r="F20" s="14"/>
      <c r="G20" s="14"/>
      <c r="K20" s="14"/>
      <c r="P20" s="14"/>
      <c r="Q20" s="14"/>
      <c r="R20" s="14"/>
      <c r="S20" s="14"/>
      <c r="T20" s="14"/>
      <c r="U20" s="14"/>
      <c r="V20" s="14"/>
      <c r="W20" s="14"/>
      <c r="X20" s="14"/>
      <c r="Y20" s="14"/>
      <c r="Z20" s="14"/>
    </row>
    <row r="21" spans="1:26" x14ac:dyDescent="0.2">
      <c r="A21" s="13"/>
      <c r="B21" s="14"/>
      <c r="C21" s="14"/>
      <c r="D21" s="14"/>
      <c r="E21" s="14"/>
      <c r="F21" s="14"/>
      <c r="G21" s="14"/>
      <c r="K21" s="14"/>
      <c r="P21" s="14"/>
      <c r="Q21" s="14"/>
      <c r="R21" s="14"/>
      <c r="S21" s="14"/>
      <c r="T21" s="14"/>
      <c r="U21" s="14"/>
      <c r="V21" s="14"/>
      <c r="W21" s="14"/>
      <c r="X21" s="14"/>
      <c r="Y21" s="14"/>
      <c r="Z21" s="14"/>
    </row>
    <row r="22" spans="1:26" x14ac:dyDescent="0.2">
      <c r="A22" s="13"/>
      <c r="B22" s="14"/>
      <c r="C22" s="14"/>
      <c r="D22" s="14"/>
      <c r="E22" s="14"/>
      <c r="F22" s="14"/>
      <c r="G22" s="14"/>
      <c r="K22" s="14"/>
      <c r="P22" s="14"/>
      <c r="Q22" s="14"/>
      <c r="R22" s="14"/>
      <c r="S22" s="14"/>
      <c r="T22" s="14"/>
      <c r="U22" s="14"/>
      <c r="V22" s="14"/>
      <c r="W22" s="14"/>
      <c r="X22" s="14"/>
      <c r="Y22" s="14"/>
      <c r="Z22" s="14"/>
    </row>
    <row r="23" spans="1:26" x14ac:dyDescent="0.2">
      <c r="A23" s="13"/>
      <c r="B23" s="14"/>
      <c r="C23" s="14"/>
      <c r="D23" s="14"/>
      <c r="E23" s="14"/>
      <c r="F23" s="14"/>
      <c r="G23" s="14"/>
      <c r="K23" s="14"/>
      <c r="P23" s="14"/>
      <c r="Q23" s="14"/>
      <c r="R23" s="14"/>
      <c r="S23" s="14"/>
      <c r="T23" s="14"/>
      <c r="U23" s="14"/>
      <c r="V23" s="14"/>
      <c r="W23" s="14"/>
      <c r="X23" s="14"/>
      <c r="Y23" s="14"/>
      <c r="Z23" s="14"/>
    </row>
    <row r="24" spans="1:26" x14ac:dyDescent="0.2">
      <c r="A24" s="13"/>
      <c r="B24" s="14"/>
      <c r="C24" s="14"/>
      <c r="D24" s="14"/>
      <c r="E24" s="14"/>
      <c r="F24" s="14"/>
      <c r="G24" s="14"/>
      <c r="K24" s="14"/>
      <c r="P24" s="14"/>
      <c r="Q24" s="14"/>
      <c r="R24" s="14"/>
      <c r="S24" s="14"/>
      <c r="T24" s="14"/>
      <c r="U24" s="14"/>
      <c r="V24" s="14"/>
      <c r="W24" s="14"/>
      <c r="X24" s="14"/>
      <c r="Y24" s="14"/>
      <c r="Z24" s="14"/>
    </row>
    <row r="25" spans="1:26" x14ac:dyDescent="0.2">
      <c r="A25" s="13"/>
      <c r="B25" s="14"/>
      <c r="C25" s="14"/>
      <c r="D25" s="14"/>
      <c r="E25" s="14"/>
      <c r="F25" s="14"/>
      <c r="G25" s="14"/>
      <c r="K25" s="14"/>
      <c r="P25" s="14"/>
      <c r="Q25" s="14"/>
      <c r="R25" s="14"/>
      <c r="S25" s="14"/>
      <c r="T25" s="14"/>
      <c r="U25" s="14"/>
      <c r="V25" s="14"/>
      <c r="W25" s="14"/>
      <c r="X25" s="14"/>
      <c r="Y25" s="14"/>
      <c r="Z25" s="14"/>
    </row>
    <row r="26" spans="1:26" x14ac:dyDescent="0.2">
      <c r="A26" s="13"/>
      <c r="B26" s="14"/>
      <c r="C26" s="14"/>
      <c r="D26" s="14"/>
      <c r="E26" s="14"/>
      <c r="F26" s="14"/>
      <c r="G26" s="14"/>
      <c r="K26" s="14"/>
      <c r="P26" s="14"/>
      <c r="Q26" s="14"/>
      <c r="R26" s="14"/>
      <c r="S26" s="14"/>
      <c r="T26" s="14"/>
      <c r="U26" s="14"/>
      <c r="V26" s="14"/>
      <c r="W26" s="14"/>
      <c r="X26" s="14"/>
      <c r="Y26" s="14"/>
      <c r="Z26" s="14"/>
    </row>
    <row r="27" spans="1:26" x14ac:dyDescent="0.2">
      <c r="A27" s="13"/>
      <c r="B27" s="14"/>
      <c r="C27" s="14"/>
      <c r="D27" s="14"/>
      <c r="E27" s="14"/>
      <c r="F27" s="14"/>
      <c r="G27" s="14"/>
      <c r="K27" s="14"/>
      <c r="P27" s="14"/>
      <c r="Q27" s="14"/>
      <c r="R27" s="14"/>
      <c r="S27" s="14"/>
      <c r="T27" s="14"/>
      <c r="U27" s="14"/>
      <c r="V27" s="14"/>
      <c r="W27" s="14"/>
      <c r="X27" s="14"/>
      <c r="Y27" s="14"/>
      <c r="Z27" s="14"/>
    </row>
    <row r="28" spans="1:26" x14ac:dyDescent="0.2">
      <c r="A28" s="13"/>
      <c r="B28" s="14"/>
      <c r="C28" s="14"/>
      <c r="D28" s="14"/>
      <c r="E28" s="14"/>
      <c r="F28" s="14"/>
      <c r="G28" s="14"/>
      <c r="K28" s="14"/>
      <c r="P28" s="14"/>
      <c r="Q28" s="14"/>
      <c r="R28" s="14"/>
      <c r="S28" s="14"/>
      <c r="T28" s="14"/>
      <c r="U28" s="14"/>
      <c r="V28" s="14"/>
      <c r="W28" s="14"/>
      <c r="X28" s="14"/>
      <c r="Y28" s="14"/>
      <c r="Z28" s="14"/>
    </row>
    <row r="29" spans="1:26" x14ac:dyDescent="0.2">
      <c r="A29" s="13"/>
      <c r="B29" s="14"/>
      <c r="C29" s="14"/>
      <c r="D29" s="14"/>
      <c r="E29" s="14"/>
      <c r="F29" s="14"/>
      <c r="G29" s="14"/>
      <c r="K29" s="14"/>
      <c r="P29" s="14"/>
      <c r="Q29" s="14"/>
      <c r="R29" s="14"/>
      <c r="S29" s="14"/>
      <c r="T29" s="14"/>
      <c r="U29" s="14"/>
      <c r="V29" s="14"/>
      <c r="W29" s="14"/>
      <c r="X29" s="14"/>
      <c r="Y29" s="14"/>
      <c r="Z29" s="14"/>
    </row>
    <row r="30" spans="1:26" x14ac:dyDescent="0.2">
      <c r="A30" s="13"/>
      <c r="B30" s="14"/>
      <c r="C30" s="14"/>
      <c r="D30" s="14"/>
      <c r="E30" s="14"/>
      <c r="F30" s="14"/>
      <c r="G30" s="14"/>
      <c r="K30" s="14"/>
      <c r="P30" s="14"/>
      <c r="Q30" s="14"/>
      <c r="R30" s="14"/>
      <c r="S30" s="14"/>
      <c r="T30" s="14"/>
      <c r="U30" s="14"/>
      <c r="V30" s="14"/>
      <c r="W30" s="14"/>
      <c r="X30" s="14"/>
      <c r="Y30" s="14"/>
      <c r="Z30" s="14"/>
    </row>
    <row r="31" spans="1:26" x14ac:dyDescent="0.2">
      <c r="A31" s="13"/>
      <c r="B31" s="14"/>
      <c r="C31" s="14"/>
      <c r="D31" s="14"/>
      <c r="E31" s="14"/>
      <c r="F31" s="14"/>
      <c r="G31" s="14"/>
      <c r="K31" s="14"/>
      <c r="P31" s="14"/>
      <c r="Q31" s="14"/>
      <c r="R31" s="14"/>
      <c r="S31" s="14"/>
      <c r="T31" s="14"/>
      <c r="U31" s="14"/>
      <c r="V31" s="14"/>
      <c r="W31" s="14"/>
      <c r="X31" s="14"/>
      <c r="Y31" s="14"/>
      <c r="Z31" s="14"/>
    </row>
    <row r="32" spans="1:26" x14ac:dyDescent="0.2">
      <c r="A32" s="13"/>
      <c r="B32" s="14"/>
      <c r="C32" s="14"/>
      <c r="D32" s="14"/>
      <c r="E32" s="14"/>
      <c r="F32" s="14"/>
      <c r="G32" s="14"/>
      <c r="K32" s="14"/>
      <c r="P32" s="14"/>
      <c r="Q32" s="14"/>
      <c r="R32" s="14"/>
      <c r="S32" s="14"/>
      <c r="T32" s="14"/>
      <c r="U32" s="14"/>
      <c r="V32" s="14"/>
      <c r="W32" s="14"/>
      <c r="X32" s="14"/>
      <c r="Y32" s="14"/>
      <c r="Z32" s="14"/>
    </row>
    <row r="33" spans="1:26" x14ac:dyDescent="0.2">
      <c r="A33" s="13"/>
      <c r="B33" s="14"/>
      <c r="C33" s="14"/>
      <c r="D33" s="14"/>
      <c r="E33" s="14"/>
      <c r="F33" s="14"/>
      <c r="G33" s="14"/>
      <c r="K33" s="14"/>
      <c r="P33" s="14"/>
      <c r="Q33" s="14"/>
      <c r="R33" s="14"/>
      <c r="S33" s="14"/>
      <c r="T33" s="14"/>
      <c r="U33" s="14"/>
      <c r="V33" s="14"/>
      <c r="W33" s="14"/>
      <c r="X33" s="14"/>
      <c r="Y33" s="14"/>
      <c r="Z33" s="14"/>
    </row>
    <row r="34" spans="1:26" x14ac:dyDescent="0.2">
      <c r="A34" s="13"/>
      <c r="B34" s="14"/>
      <c r="C34" s="14"/>
      <c r="D34" s="14"/>
      <c r="E34" s="14"/>
      <c r="F34" s="14"/>
      <c r="G34" s="14"/>
      <c r="K34" s="14"/>
      <c r="P34" s="14"/>
      <c r="Q34" s="14"/>
      <c r="R34" s="14"/>
      <c r="S34" s="14"/>
      <c r="T34" s="14"/>
      <c r="U34" s="14"/>
      <c r="V34" s="14"/>
      <c r="W34" s="14"/>
      <c r="X34" s="14"/>
      <c r="Y34" s="14"/>
      <c r="Z34" s="14"/>
    </row>
    <row r="35" spans="1:26" x14ac:dyDescent="0.2">
      <c r="A35" s="13"/>
      <c r="B35" s="14"/>
      <c r="C35" s="14"/>
      <c r="D35" s="14"/>
      <c r="E35" s="14"/>
      <c r="F35" s="14"/>
      <c r="G35" s="14"/>
      <c r="K35" s="14"/>
      <c r="P35" s="14"/>
      <c r="Q35" s="14"/>
      <c r="R35" s="14"/>
      <c r="S35" s="14"/>
      <c r="T35" s="14"/>
      <c r="U35" s="14"/>
      <c r="V35" s="14"/>
      <c r="W35" s="14"/>
      <c r="X35" s="14"/>
      <c r="Y35" s="14"/>
      <c r="Z35" s="14"/>
    </row>
    <row r="36" spans="1:26" x14ac:dyDescent="0.2">
      <c r="A36" s="13"/>
      <c r="B36" s="14"/>
      <c r="C36" s="14"/>
      <c r="D36" s="14"/>
      <c r="E36" s="14"/>
      <c r="F36" s="14"/>
      <c r="G36" s="14"/>
      <c r="K36" s="14"/>
      <c r="P36" s="14"/>
      <c r="Q36" s="14"/>
      <c r="R36" s="14"/>
      <c r="S36" s="14"/>
      <c r="T36" s="14"/>
      <c r="U36" s="14"/>
      <c r="V36" s="14"/>
      <c r="W36" s="14"/>
      <c r="X36" s="14"/>
      <c r="Y36" s="14"/>
      <c r="Z36" s="14"/>
    </row>
    <row r="37" spans="1:26" x14ac:dyDescent="0.2">
      <c r="A37" s="13"/>
      <c r="B37" s="14"/>
      <c r="C37" s="14"/>
      <c r="D37" s="14"/>
      <c r="E37" s="14"/>
      <c r="F37" s="14"/>
      <c r="G37" s="14"/>
      <c r="K37" s="14"/>
      <c r="P37" s="14"/>
      <c r="Q37" s="14"/>
      <c r="R37" s="14"/>
      <c r="S37" s="14"/>
      <c r="T37" s="14"/>
      <c r="U37" s="14"/>
      <c r="V37" s="14"/>
      <c r="W37" s="14"/>
      <c r="X37" s="14"/>
      <c r="Y37" s="14"/>
      <c r="Z37" s="14"/>
    </row>
    <row r="38" spans="1:26" x14ac:dyDescent="0.2">
      <c r="A38" s="13"/>
      <c r="B38" s="14"/>
      <c r="C38" s="14"/>
      <c r="D38" s="14"/>
      <c r="E38" s="14"/>
      <c r="F38" s="14"/>
      <c r="G38" s="14"/>
      <c r="K38" s="14"/>
      <c r="P38" s="14"/>
      <c r="Q38" s="14"/>
      <c r="R38" s="14"/>
      <c r="S38" s="14"/>
      <c r="T38" s="14"/>
      <c r="U38" s="14"/>
      <c r="V38" s="14"/>
      <c r="W38" s="14"/>
      <c r="X38" s="14"/>
      <c r="Y38" s="14"/>
      <c r="Z38" s="14"/>
    </row>
    <row r="39" spans="1:26" x14ac:dyDescent="0.2">
      <c r="A39" s="13"/>
      <c r="B39" s="14"/>
      <c r="C39" s="14"/>
      <c r="D39" s="14"/>
      <c r="E39" s="14"/>
      <c r="F39" s="14"/>
      <c r="G39" s="14"/>
      <c r="K39" s="14"/>
      <c r="L39" s="15"/>
      <c r="M39" s="15"/>
      <c r="N39" s="15"/>
      <c r="O39" s="15"/>
      <c r="P39" s="15"/>
      <c r="Q39" s="15"/>
      <c r="R39" s="15"/>
      <c r="S39" s="15"/>
      <c r="T39" s="15"/>
      <c r="U39" s="15"/>
      <c r="V39" s="15"/>
      <c r="W39" s="15"/>
      <c r="X39" s="16"/>
      <c r="Y39" s="15"/>
      <c r="Z39" s="15"/>
    </row>
    <row r="40" spans="1:26" x14ac:dyDescent="0.2">
      <c r="A40" s="13"/>
      <c r="B40" s="14"/>
      <c r="C40" s="14"/>
      <c r="D40" s="14"/>
      <c r="E40" s="14"/>
      <c r="F40" s="14"/>
      <c r="G40" s="14"/>
      <c r="K40" s="14"/>
      <c r="L40" s="15"/>
      <c r="M40" s="15"/>
      <c r="N40" s="15"/>
      <c r="O40" s="15"/>
      <c r="P40" s="15"/>
      <c r="Q40" s="15"/>
      <c r="R40" s="15"/>
      <c r="S40" s="15"/>
      <c r="T40" s="15"/>
      <c r="U40" s="15"/>
      <c r="V40" s="15"/>
      <c r="W40" s="15"/>
      <c r="X40" s="16"/>
      <c r="Y40" s="15"/>
      <c r="Z40" s="15"/>
    </row>
    <row r="41" spans="1:26" x14ac:dyDescent="0.2">
      <c r="A41" s="13"/>
      <c r="B41" s="14"/>
      <c r="C41" s="14"/>
      <c r="D41" s="14"/>
      <c r="E41" s="14"/>
      <c r="F41" s="14"/>
      <c r="G41" s="14"/>
      <c r="K41" s="14"/>
      <c r="L41" s="15"/>
      <c r="M41" s="15"/>
      <c r="N41" s="15"/>
      <c r="O41" s="15"/>
      <c r="P41" s="15"/>
      <c r="Q41" s="15"/>
      <c r="R41" s="15"/>
      <c r="S41" s="15"/>
      <c r="T41" s="15"/>
      <c r="U41" s="15"/>
      <c r="V41" s="15"/>
      <c r="W41" s="15"/>
      <c r="X41" s="16"/>
      <c r="Y41" s="15"/>
      <c r="Z41" s="15"/>
    </row>
    <row r="42" spans="1:26" x14ac:dyDescent="0.2">
      <c r="A42" s="17"/>
      <c r="B42" s="18"/>
      <c r="C42" s="18"/>
      <c r="D42" s="18"/>
      <c r="E42" s="15"/>
      <c r="F42" s="15"/>
      <c r="G42" s="15"/>
      <c r="H42" s="15"/>
      <c r="I42" s="15"/>
      <c r="J42" s="15"/>
      <c r="K42" s="19"/>
      <c r="L42" s="15"/>
      <c r="M42" s="15"/>
      <c r="N42" s="15"/>
      <c r="O42" s="15"/>
      <c r="P42" s="15"/>
      <c r="Q42" s="15"/>
      <c r="R42" s="15"/>
      <c r="S42" s="15"/>
      <c r="T42" s="15"/>
      <c r="U42" s="15"/>
      <c r="V42" s="15"/>
      <c r="W42" s="15"/>
      <c r="X42" s="16"/>
      <c r="Y42" s="15"/>
      <c r="Z42" s="15"/>
    </row>
    <row r="43" spans="1:26" x14ac:dyDescent="0.2">
      <c r="A43" s="17"/>
      <c r="B43" s="18"/>
      <c r="C43" s="18"/>
      <c r="D43" s="18"/>
      <c r="E43" s="15"/>
      <c r="F43" s="15"/>
      <c r="G43" s="15"/>
      <c r="H43" s="15"/>
      <c r="I43" s="15"/>
      <c r="J43" s="15"/>
      <c r="K43" s="19"/>
      <c r="L43" s="15"/>
      <c r="M43" s="15"/>
      <c r="N43" s="15"/>
      <c r="O43" s="15"/>
      <c r="P43" s="15"/>
      <c r="Q43" s="15"/>
      <c r="R43" s="15"/>
      <c r="S43" s="15"/>
      <c r="T43" s="15"/>
      <c r="U43" s="15"/>
      <c r="V43" s="15"/>
      <c r="W43" s="15"/>
      <c r="X43" s="16"/>
      <c r="Y43" s="15"/>
      <c r="Z43" s="15"/>
    </row>
    <row r="44" spans="1:26" x14ac:dyDescent="0.2">
      <c r="A44" s="17"/>
      <c r="B44" s="18"/>
      <c r="C44" s="18"/>
      <c r="D44" s="18"/>
      <c r="E44" s="15"/>
      <c r="F44" s="15"/>
      <c r="G44" s="15"/>
      <c r="H44" s="15"/>
      <c r="I44" s="15"/>
      <c r="J44" s="15"/>
      <c r="K44" s="19"/>
      <c r="L44" s="15"/>
      <c r="M44" s="15"/>
      <c r="N44" s="15"/>
      <c r="O44" s="15"/>
      <c r="P44" s="15"/>
      <c r="Q44" s="15"/>
      <c r="R44" s="15"/>
      <c r="S44" s="15"/>
      <c r="T44" s="15"/>
      <c r="U44" s="15"/>
      <c r="V44" s="15"/>
      <c r="W44" s="15"/>
      <c r="X44" s="16"/>
      <c r="Y44" s="15"/>
      <c r="Z44" s="15"/>
    </row>
    <row r="45" spans="1:26" x14ac:dyDescent="0.2">
      <c r="A45" s="17"/>
      <c r="B45" s="18"/>
      <c r="C45" s="18"/>
      <c r="D45" s="18"/>
      <c r="E45" s="15"/>
      <c r="F45" s="15"/>
      <c r="G45" s="15"/>
      <c r="H45" s="15"/>
      <c r="I45" s="15"/>
      <c r="J45" s="15"/>
      <c r="K45" s="19"/>
      <c r="L45" s="15"/>
      <c r="M45" s="15"/>
      <c r="N45" s="15"/>
      <c r="O45" s="15"/>
      <c r="P45" s="15"/>
      <c r="Q45" s="15"/>
      <c r="R45" s="15"/>
      <c r="S45" s="15"/>
      <c r="T45" s="15"/>
      <c r="U45" s="15"/>
      <c r="V45" s="15"/>
      <c r="W45" s="15"/>
      <c r="X45" s="16"/>
      <c r="Y45" s="15"/>
      <c r="Z45" s="15"/>
    </row>
    <row r="46" spans="1:26" x14ac:dyDescent="0.2">
      <c r="A46" s="17"/>
      <c r="B46" s="18"/>
      <c r="C46" s="18"/>
      <c r="D46" s="18"/>
      <c r="E46" s="15"/>
      <c r="F46" s="15"/>
      <c r="G46" s="15"/>
      <c r="H46" s="15"/>
      <c r="I46" s="15"/>
      <c r="J46" s="15"/>
      <c r="K46" s="19"/>
      <c r="L46" s="15"/>
      <c r="M46" s="15"/>
      <c r="N46" s="15"/>
      <c r="O46" s="15"/>
      <c r="P46" s="15"/>
      <c r="Q46" s="15"/>
      <c r="R46" s="15"/>
      <c r="S46" s="15"/>
      <c r="T46" s="15"/>
      <c r="U46" s="15"/>
      <c r="V46" s="15"/>
      <c r="W46" s="15"/>
      <c r="X46" s="16"/>
      <c r="Y46" s="15"/>
      <c r="Z46" s="15"/>
    </row>
    <row r="47" spans="1:26" x14ac:dyDescent="0.2">
      <c r="A47" s="17"/>
      <c r="B47" s="18"/>
      <c r="C47" s="18"/>
      <c r="D47" s="18"/>
      <c r="E47" s="15"/>
      <c r="F47" s="15"/>
      <c r="G47" s="15"/>
      <c r="H47" s="15"/>
      <c r="I47" s="15"/>
      <c r="J47" s="15"/>
      <c r="K47" s="19"/>
      <c r="L47" s="15"/>
      <c r="M47" s="15"/>
      <c r="N47" s="15"/>
      <c r="O47" s="15"/>
      <c r="P47" s="15"/>
      <c r="Q47" s="15"/>
      <c r="R47" s="15"/>
      <c r="S47" s="15"/>
      <c r="T47" s="15"/>
      <c r="U47" s="15"/>
      <c r="V47" s="15"/>
      <c r="W47" s="15"/>
      <c r="X47" s="16"/>
      <c r="Y47" s="15"/>
      <c r="Z47" s="15"/>
    </row>
    <row r="48" spans="1:26" x14ac:dyDescent="0.2">
      <c r="A48" s="17"/>
      <c r="B48" s="18"/>
      <c r="C48" s="18"/>
      <c r="D48" s="18"/>
      <c r="E48" s="15"/>
      <c r="F48" s="15"/>
      <c r="G48" s="15"/>
      <c r="H48" s="15"/>
      <c r="I48" s="15"/>
      <c r="J48" s="15"/>
      <c r="K48" s="15"/>
      <c r="L48" s="15"/>
      <c r="M48" s="15"/>
      <c r="N48" s="15"/>
      <c r="O48" s="15"/>
      <c r="P48" s="15"/>
      <c r="Q48" s="15"/>
      <c r="R48" s="15"/>
      <c r="S48" s="15"/>
      <c r="T48" s="15"/>
      <c r="U48" s="15"/>
      <c r="V48" s="15"/>
      <c r="W48" s="15"/>
      <c r="X48" s="16"/>
      <c r="Y48" s="15"/>
      <c r="Z48" s="15"/>
    </row>
    <row r="49" spans="1:26" x14ac:dyDescent="0.2">
      <c r="A49" s="17"/>
      <c r="B49" s="18"/>
      <c r="C49" s="18"/>
      <c r="D49" s="18"/>
      <c r="E49" s="15"/>
      <c r="F49" s="15"/>
      <c r="G49" s="15"/>
      <c r="H49" s="15"/>
      <c r="I49" s="15"/>
      <c r="J49" s="15"/>
      <c r="K49" s="15"/>
      <c r="L49" s="15"/>
      <c r="M49" s="15"/>
      <c r="N49" s="15"/>
      <c r="O49" s="15"/>
      <c r="P49" s="15"/>
      <c r="Q49" s="15"/>
      <c r="R49" s="15"/>
      <c r="S49" s="15"/>
      <c r="T49" s="15"/>
      <c r="U49" s="15"/>
      <c r="V49" s="15"/>
      <c r="W49" s="15"/>
      <c r="X49" s="16"/>
      <c r="Y49" s="15"/>
      <c r="Z49" s="15"/>
    </row>
    <row r="50" spans="1:26" x14ac:dyDescent="0.2">
      <c r="A50" s="17"/>
      <c r="B50" s="18"/>
      <c r="C50" s="18"/>
      <c r="D50" s="18"/>
      <c r="E50" s="15"/>
      <c r="F50" s="15"/>
      <c r="G50" s="15"/>
      <c r="H50" s="15"/>
      <c r="I50" s="15"/>
      <c r="J50" s="15"/>
      <c r="K50" s="15"/>
      <c r="L50" s="15"/>
      <c r="M50" s="15"/>
      <c r="N50" s="15"/>
      <c r="O50" s="15"/>
      <c r="P50" s="15"/>
      <c r="Q50" s="15"/>
      <c r="R50" s="15"/>
      <c r="S50" s="15"/>
      <c r="T50" s="15"/>
      <c r="U50" s="15"/>
      <c r="V50" s="15"/>
      <c r="W50" s="15"/>
      <c r="X50" s="16"/>
      <c r="Y50" s="15"/>
      <c r="Z50" s="15"/>
    </row>
    <row r="51" spans="1:26" x14ac:dyDescent="0.2">
      <c r="A51" s="17"/>
      <c r="B51" s="18"/>
      <c r="C51" s="18"/>
      <c r="D51" s="18"/>
      <c r="E51" s="15"/>
      <c r="F51" s="15"/>
      <c r="G51" s="15"/>
      <c r="H51" s="15"/>
      <c r="I51" s="15"/>
      <c r="J51" s="15"/>
      <c r="K51" s="15"/>
      <c r="L51" s="15"/>
      <c r="M51" s="15"/>
      <c r="N51" s="15"/>
      <c r="O51" s="15"/>
      <c r="P51" s="15"/>
      <c r="Q51" s="15"/>
      <c r="R51" s="15"/>
      <c r="S51" s="15"/>
      <c r="T51" s="15"/>
      <c r="U51" s="15"/>
      <c r="V51" s="15"/>
      <c r="W51" s="15"/>
      <c r="X51" s="16"/>
      <c r="Y51" s="15"/>
      <c r="Z51" s="15"/>
    </row>
    <row r="52" spans="1:26" x14ac:dyDescent="0.2">
      <c r="A52" s="17"/>
      <c r="B52" s="18"/>
      <c r="C52" s="18"/>
      <c r="D52" s="18"/>
      <c r="E52" s="15"/>
      <c r="F52" s="15"/>
      <c r="G52" s="15"/>
      <c r="H52" s="15"/>
      <c r="I52" s="15"/>
      <c r="J52" s="15"/>
      <c r="K52" s="15"/>
      <c r="L52" s="15"/>
      <c r="M52" s="15"/>
      <c r="N52" s="15"/>
      <c r="O52" s="15"/>
      <c r="P52" s="15"/>
      <c r="Q52" s="15"/>
      <c r="R52" s="15"/>
      <c r="S52" s="15"/>
      <c r="T52" s="15"/>
      <c r="U52" s="15"/>
      <c r="V52" s="15"/>
      <c r="W52" s="15"/>
      <c r="X52" s="16"/>
      <c r="Y52" s="15"/>
      <c r="Z52" s="15"/>
    </row>
    <row r="53" spans="1:26" x14ac:dyDescent="0.2">
      <c r="A53" s="17"/>
      <c r="B53" s="18"/>
      <c r="C53" s="18"/>
      <c r="D53" s="18"/>
      <c r="E53" s="15"/>
      <c r="F53" s="15"/>
      <c r="G53" s="15"/>
      <c r="H53" s="15"/>
      <c r="I53" s="15"/>
      <c r="J53" s="15"/>
      <c r="K53" s="15"/>
      <c r="L53" s="15"/>
      <c r="M53" s="15"/>
      <c r="N53" s="15"/>
      <c r="O53" s="15"/>
      <c r="P53" s="15"/>
      <c r="Q53" s="15"/>
      <c r="R53" s="15"/>
      <c r="S53" s="15"/>
      <c r="T53" s="15"/>
      <c r="U53" s="15"/>
      <c r="V53" s="15"/>
      <c r="W53" s="15"/>
      <c r="X53" s="16"/>
      <c r="Y53" s="15"/>
      <c r="Z53" s="15"/>
    </row>
    <row r="54" spans="1:26" x14ac:dyDescent="0.2">
      <c r="A54" s="17"/>
      <c r="B54" s="18"/>
      <c r="C54" s="18"/>
      <c r="D54" s="18"/>
      <c r="E54" s="15"/>
      <c r="F54" s="15"/>
      <c r="G54" s="15"/>
      <c r="H54" s="15"/>
      <c r="I54" s="15"/>
      <c r="J54" s="15"/>
      <c r="K54" s="15"/>
      <c r="L54" s="15"/>
      <c r="M54" s="15"/>
      <c r="N54" s="15"/>
      <c r="O54" s="15"/>
      <c r="P54" s="15"/>
      <c r="Q54" s="15"/>
      <c r="R54" s="15"/>
      <c r="S54" s="15"/>
      <c r="T54" s="15"/>
      <c r="U54" s="15"/>
      <c r="V54" s="15"/>
      <c r="W54" s="15"/>
      <c r="X54" s="16"/>
      <c r="Y54" s="15"/>
      <c r="Z54" s="15"/>
    </row>
    <row r="55" spans="1:26" x14ac:dyDescent="0.2">
      <c r="A55" s="17"/>
      <c r="B55" s="18"/>
      <c r="C55" s="18"/>
      <c r="D55" s="18"/>
      <c r="E55" s="15"/>
      <c r="F55" s="15"/>
      <c r="G55" s="15"/>
      <c r="H55" s="15"/>
      <c r="I55" s="15"/>
      <c r="J55" s="15"/>
      <c r="K55" s="15"/>
      <c r="L55" s="15"/>
      <c r="M55" s="15"/>
      <c r="N55" s="15"/>
      <c r="O55" s="15"/>
      <c r="P55" s="15"/>
      <c r="Q55" s="15"/>
      <c r="R55" s="15"/>
      <c r="S55" s="15"/>
      <c r="T55" s="15"/>
      <c r="U55" s="15"/>
      <c r="V55" s="15"/>
      <c r="W55" s="15"/>
      <c r="X55" s="16"/>
      <c r="Y55" s="15"/>
      <c r="Z55" s="15"/>
    </row>
    <row r="56" spans="1:26" x14ac:dyDescent="0.2">
      <c r="A56" s="17"/>
      <c r="B56" s="18"/>
      <c r="C56" s="18"/>
      <c r="D56" s="18"/>
      <c r="E56" s="15"/>
      <c r="F56" s="15"/>
      <c r="G56" s="15"/>
      <c r="H56" s="15"/>
      <c r="I56" s="15"/>
      <c r="J56" s="15"/>
      <c r="K56" s="15"/>
      <c r="L56" s="15"/>
      <c r="M56" s="15"/>
      <c r="N56" s="15"/>
      <c r="O56" s="15"/>
      <c r="P56" s="15"/>
      <c r="Q56" s="15"/>
      <c r="R56" s="15"/>
      <c r="S56" s="15"/>
      <c r="T56" s="15"/>
      <c r="U56" s="15"/>
      <c r="V56" s="15"/>
      <c r="W56" s="15"/>
      <c r="X56" s="16"/>
      <c r="Y56" s="15"/>
      <c r="Z56" s="15"/>
    </row>
    <row r="57" spans="1:26" x14ac:dyDescent="0.2">
      <c r="A57" s="17"/>
      <c r="B57" s="18"/>
      <c r="C57" s="18"/>
      <c r="D57" s="18"/>
      <c r="E57" s="15"/>
      <c r="F57" s="15"/>
      <c r="G57" s="15"/>
      <c r="H57" s="15"/>
      <c r="I57" s="15"/>
      <c r="J57" s="15"/>
      <c r="K57" s="15"/>
      <c r="L57" s="15"/>
      <c r="M57" s="15"/>
      <c r="N57" s="15"/>
      <c r="O57" s="15"/>
      <c r="P57" s="15"/>
      <c r="Q57" s="15"/>
      <c r="R57" s="15"/>
      <c r="S57" s="15"/>
      <c r="T57" s="15"/>
      <c r="U57" s="15"/>
      <c r="V57" s="15"/>
      <c r="W57" s="15"/>
      <c r="X57" s="16"/>
      <c r="Y57" s="15"/>
      <c r="Z57" s="15"/>
    </row>
    <row r="58" spans="1:26" x14ac:dyDescent="0.2">
      <c r="A58" s="17"/>
      <c r="B58" s="18"/>
      <c r="C58" s="18"/>
      <c r="D58" s="18"/>
      <c r="E58" s="15"/>
      <c r="F58" s="15"/>
      <c r="G58" s="15"/>
      <c r="H58" s="15"/>
      <c r="I58" s="15"/>
      <c r="J58" s="15"/>
      <c r="K58" s="15"/>
      <c r="L58" s="15"/>
      <c r="M58" s="15"/>
      <c r="N58" s="15"/>
      <c r="O58" s="15"/>
      <c r="P58" s="15"/>
      <c r="Q58" s="15"/>
      <c r="R58" s="15"/>
      <c r="S58" s="15"/>
      <c r="T58" s="15"/>
      <c r="U58" s="15"/>
      <c r="V58" s="15"/>
      <c r="W58" s="15"/>
      <c r="X58" s="16"/>
      <c r="Y58" s="15"/>
      <c r="Z58" s="15"/>
    </row>
    <row r="59" spans="1:26" x14ac:dyDescent="0.2">
      <c r="A59" s="17"/>
      <c r="B59" s="18"/>
      <c r="C59" s="18"/>
      <c r="D59" s="18"/>
      <c r="E59" s="15"/>
      <c r="F59" s="15"/>
      <c r="G59" s="15"/>
      <c r="H59" s="15"/>
      <c r="I59" s="15"/>
      <c r="J59" s="15"/>
      <c r="K59" s="15"/>
      <c r="L59" s="15"/>
      <c r="M59" s="15"/>
      <c r="N59" s="15"/>
      <c r="O59" s="15"/>
      <c r="P59" s="15"/>
      <c r="Q59" s="15"/>
      <c r="R59" s="15"/>
      <c r="S59" s="15"/>
      <c r="T59" s="15"/>
      <c r="U59" s="15"/>
      <c r="V59" s="15"/>
      <c r="W59" s="15"/>
      <c r="X59" s="16"/>
      <c r="Y59" s="15"/>
      <c r="Z59" s="15"/>
    </row>
    <row r="60" spans="1:26" x14ac:dyDescent="0.2">
      <c r="A60" s="17"/>
      <c r="B60" s="18"/>
      <c r="C60" s="18"/>
      <c r="D60" s="18"/>
      <c r="E60" s="15"/>
      <c r="F60" s="15"/>
      <c r="G60" s="15"/>
      <c r="H60" s="15"/>
      <c r="I60" s="15"/>
      <c r="J60" s="15"/>
      <c r="K60" s="15"/>
      <c r="L60" s="15"/>
      <c r="M60" s="15"/>
      <c r="N60" s="15"/>
      <c r="O60" s="15"/>
      <c r="P60" s="15"/>
      <c r="Q60" s="15"/>
      <c r="R60" s="15"/>
      <c r="S60" s="15"/>
      <c r="T60" s="15"/>
      <c r="U60" s="15"/>
      <c r="V60" s="15"/>
      <c r="W60" s="15"/>
      <c r="X60" s="16"/>
      <c r="Y60" s="15"/>
      <c r="Z60" s="15"/>
    </row>
    <row r="61" spans="1:26" x14ac:dyDescent="0.2">
      <c r="B61" s="1"/>
      <c r="C61" s="1"/>
      <c r="D61" s="1"/>
      <c r="E61" s="21"/>
      <c r="F61" s="21"/>
      <c r="G61" s="21"/>
      <c r="H61" s="15"/>
      <c r="I61" s="15"/>
      <c r="J61" s="15"/>
      <c r="K61" s="22"/>
      <c r="L61" s="15"/>
      <c r="M61" s="15"/>
      <c r="N61" s="15"/>
      <c r="O61" s="15"/>
      <c r="P61" s="22"/>
      <c r="Q61" s="22"/>
      <c r="R61" s="22"/>
      <c r="S61" s="22"/>
      <c r="T61" s="22"/>
      <c r="U61" s="22"/>
      <c r="V61" s="22"/>
      <c r="W61" s="22"/>
      <c r="X61" s="16"/>
      <c r="Y61" s="22"/>
      <c r="Z61" s="22"/>
    </row>
    <row r="62" spans="1:26" x14ac:dyDescent="0.2">
      <c r="B62" s="1"/>
      <c r="C62" s="1"/>
      <c r="D62" s="1"/>
      <c r="E62" s="21"/>
      <c r="F62" s="21"/>
      <c r="G62" s="21"/>
      <c r="H62" s="15"/>
      <c r="I62" s="15"/>
      <c r="J62" s="15"/>
      <c r="K62" s="22"/>
      <c r="L62" s="15"/>
      <c r="M62" s="15"/>
      <c r="N62" s="15"/>
      <c r="O62" s="15"/>
      <c r="P62" s="22"/>
      <c r="Q62" s="22"/>
      <c r="R62" s="22"/>
      <c r="S62" s="22"/>
      <c r="T62" s="22"/>
      <c r="U62" s="22"/>
      <c r="V62" s="22"/>
      <c r="W62" s="22"/>
      <c r="X62" s="16"/>
      <c r="Y62" s="22"/>
      <c r="Z62" s="22"/>
    </row>
    <row r="63" spans="1:26" x14ac:dyDescent="0.2">
      <c r="B63" s="1"/>
      <c r="C63" s="1"/>
      <c r="D63" s="1"/>
      <c r="E63" s="21"/>
      <c r="F63" s="21"/>
      <c r="G63" s="21"/>
      <c r="H63" s="15"/>
      <c r="I63" s="15"/>
      <c r="J63" s="15"/>
      <c r="K63" s="22"/>
      <c r="L63" s="15"/>
      <c r="M63" s="15"/>
      <c r="N63" s="15"/>
      <c r="O63" s="15"/>
      <c r="P63" s="22"/>
      <c r="Q63" s="22"/>
      <c r="R63" s="22"/>
      <c r="S63" s="22"/>
      <c r="T63" s="22"/>
      <c r="U63" s="22"/>
      <c r="V63" s="22"/>
      <c r="W63" s="22"/>
      <c r="X63" s="16"/>
      <c r="Y63" s="22"/>
      <c r="Z63" s="22"/>
    </row>
    <row r="64" spans="1:26" x14ac:dyDescent="0.2">
      <c r="B64" s="1"/>
      <c r="C64" s="1"/>
      <c r="D64" s="1"/>
      <c r="E64" s="21"/>
      <c r="F64" s="21"/>
      <c r="G64" s="21"/>
      <c r="H64" s="15"/>
      <c r="I64" s="15"/>
      <c r="J64" s="15"/>
      <c r="K64" s="22"/>
      <c r="L64" s="15"/>
      <c r="M64" s="15"/>
      <c r="N64" s="15"/>
      <c r="O64" s="15"/>
      <c r="P64" s="22"/>
      <c r="Q64" s="22"/>
      <c r="R64" s="22"/>
      <c r="S64" s="22"/>
      <c r="T64" s="22"/>
      <c r="U64" s="22"/>
      <c r="V64" s="22"/>
      <c r="W64" s="22"/>
      <c r="X64" s="16"/>
      <c r="Y64" s="22"/>
      <c r="Z64" s="22"/>
    </row>
    <row r="65" spans="2:26" x14ac:dyDescent="0.2">
      <c r="B65" s="1"/>
      <c r="C65" s="1"/>
      <c r="D65" s="1"/>
      <c r="E65" s="21"/>
      <c r="F65" s="21"/>
      <c r="G65" s="21"/>
      <c r="H65" s="15"/>
      <c r="I65" s="15"/>
      <c r="J65" s="15"/>
      <c r="K65" s="22"/>
      <c r="L65" s="15"/>
      <c r="M65" s="15"/>
      <c r="N65" s="15"/>
      <c r="O65" s="15"/>
      <c r="P65" s="22"/>
      <c r="Q65" s="22"/>
      <c r="R65" s="22"/>
      <c r="S65" s="22"/>
      <c r="T65" s="22"/>
      <c r="U65" s="22"/>
      <c r="V65" s="22"/>
      <c r="W65" s="22"/>
      <c r="X65" s="16"/>
      <c r="Y65" s="22"/>
      <c r="Z65" s="22"/>
    </row>
    <row r="66" spans="2:26" x14ac:dyDescent="0.2">
      <c r="B66" s="1"/>
      <c r="C66" s="1"/>
      <c r="D66" s="1"/>
      <c r="E66" s="21"/>
      <c r="F66" s="21"/>
      <c r="G66" s="21"/>
      <c r="H66" s="15"/>
      <c r="I66" s="15"/>
      <c r="J66" s="15"/>
      <c r="K66" s="22"/>
      <c r="L66" s="15"/>
      <c r="M66" s="15"/>
      <c r="N66" s="15"/>
      <c r="O66" s="15"/>
      <c r="P66" s="22"/>
      <c r="Q66" s="22"/>
      <c r="R66" s="22"/>
      <c r="S66" s="22"/>
      <c r="T66" s="22"/>
      <c r="U66" s="22"/>
      <c r="V66" s="22"/>
      <c r="W66" s="22"/>
      <c r="X66" s="16"/>
      <c r="Y66" s="22"/>
      <c r="Z66" s="22"/>
    </row>
    <row r="67" spans="2:26" x14ac:dyDescent="0.2">
      <c r="B67" s="1"/>
      <c r="C67" s="1"/>
      <c r="D67" s="1"/>
      <c r="E67" s="21"/>
      <c r="F67" s="21"/>
      <c r="G67" s="21"/>
      <c r="H67" s="15"/>
      <c r="I67" s="15"/>
      <c r="J67" s="15"/>
      <c r="K67" s="22"/>
      <c r="L67" s="15"/>
      <c r="M67" s="15"/>
      <c r="N67" s="15"/>
      <c r="O67" s="15"/>
      <c r="P67" s="22"/>
      <c r="Q67" s="22"/>
      <c r="R67" s="22"/>
      <c r="S67" s="22"/>
      <c r="T67" s="22"/>
      <c r="U67" s="22"/>
      <c r="V67" s="22"/>
      <c r="W67" s="22"/>
      <c r="X67" s="16"/>
      <c r="Y67" s="22"/>
      <c r="Z67" s="22"/>
    </row>
    <row r="68" spans="2:26" x14ac:dyDescent="0.2">
      <c r="B68" s="1"/>
      <c r="C68" s="1"/>
      <c r="D68" s="1"/>
      <c r="E68" s="21"/>
      <c r="F68" s="21"/>
      <c r="G68" s="21"/>
      <c r="H68" s="15"/>
      <c r="I68" s="15"/>
      <c r="J68" s="15"/>
      <c r="K68" s="22"/>
      <c r="L68" s="15"/>
      <c r="M68" s="15"/>
      <c r="N68" s="15"/>
      <c r="O68" s="15"/>
      <c r="P68" s="22"/>
      <c r="Q68" s="22"/>
      <c r="R68" s="22"/>
      <c r="S68" s="22"/>
      <c r="T68" s="22"/>
      <c r="U68" s="22"/>
      <c r="V68" s="22"/>
      <c r="W68" s="22"/>
      <c r="X68" s="16"/>
      <c r="Y68" s="22"/>
      <c r="Z68" s="22"/>
    </row>
  </sheetData>
  <mergeCells count="28">
    <mergeCell ref="A1:Z1"/>
    <mergeCell ref="A2:Z2"/>
    <mergeCell ref="K4:K5"/>
    <mergeCell ref="L4:N4"/>
    <mergeCell ref="O4:O5"/>
    <mergeCell ref="P4:P5"/>
    <mergeCell ref="O3:Z3"/>
    <mergeCell ref="Y4:Y5"/>
    <mergeCell ref="Z4:Z5"/>
    <mergeCell ref="S4:S5"/>
    <mergeCell ref="T4:T5"/>
    <mergeCell ref="U4:U5"/>
    <mergeCell ref="V4:V5"/>
    <mergeCell ref="W4:W5"/>
    <mergeCell ref="F4:F5"/>
    <mergeCell ref="A3:G3"/>
    <mergeCell ref="H3:J3"/>
    <mergeCell ref="L3:N3"/>
    <mergeCell ref="A4:A5"/>
    <mergeCell ref="B4:B5"/>
    <mergeCell ref="C4:C5"/>
    <mergeCell ref="D4:D5"/>
    <mergeCell ref="E4:E5"/>
    <mergeCell ref="Q4:Q5"/>
    <mergeCell ref="R4:R5"/>
    <mergeCell ref="X4:X5"/>
    <mergeCell ref="G4:G5"/>
    <mergeCell ref="H4:J4"/>
  </mergeCells>
  <hyperlinks>
    <hyperlink ref="I5" location="'Estructura de Riesgos FP'!F3" display="Impacto" xr:uid="{00000000-0004-0000-0000-000000000000}"/>
    <hyperlink ref="H5" location="'Estructura de Riesgos FP'!E3" display="Probabilidad" xr:uid="{00000000-0004-0000-0000-000001000000}"/>
    <hyperlink ref="M5" location="'Estructura de Riesgos FP'!F3" display="Impacto" xr:uid="{00000000-0004-0000-0000-000002000000}"/>
    <hyperlink ref="L5" location="'Estructura de Riesgos FP'!E3" display="Probabilidad" xr:uid="{00000000-0004-0000-0000-000003000000}"/>
  </hyperlinks>
  <pageMargins left="0.23622047244094491" right="0.23622047244094491" top="0.74803149606299213" bottom="0.74803149606299213" header="0.31496062992125984" footer="0.31496062992125984"/>
  <pageSetup scale="8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7"/>
  <sheetViews>
    <sheetView zoomScale="83" zoomScaleNormal="83" workbookViewId="0">
      <selection activeCell="P12" sqref="P12:P14"/>
    </sheetView>
  </sheetViews>
  <sheetFormatPr baseColWidth="10" defaultColWidth="9.140625" defaultRowHeight="14.25" x14ac:dyDescent="0.2"/>
  <cols>
    <col min="1" max="1" width="25.5703125" style="25" customWidth="1"/>
    <col min="2" max="2" width="80.42578125" style="25" customWidth="1"/>
    <col min="3" max="7" width="11.85546875" style="14" customWidth="1"/>
    <col min="8" max="8" width="13" style="14" customWidth="1"/>
    <col min="9" max="9" width="13.85546875" style="14" customWidth="1"/>
    <col min="10" max="11" width="11.85546875" style="14" customWidth="1"/>
    <col min="12" max="12" width="15.85546875" style="25" customWidth="1"/>
    <col min="13" max="13" width="16.5703125" style="25" customWidth="1"/>
    <col min="14" max="14" width="17.5703125" style="25" customWidth="1"/>
    <col min="15" max="15" width="16.42578125" style="25" customWidth="1"/>
    <col min="16" max="16" width="15.5703125" style="25" customWidth="1"/>
    <col min="17" max="17" width="15.42578125" style="25" customWidth="1"/>
    <col min="18" max="19" width="16.5703125" style="25" customWidth="1"/>
    <col min="20" max="16384" width="9.140625" style="25"/>
  </cols>
  <sheetData>
    <row r="1" spans="1:19" ht="87.6" customHeight="1" x14ac:dyDescent="0.25">
      <c r="A1" s="140"/>
      <c r="B1" s="141"/>
      <c r="C1" s="141"/>
      <c r="D1" s="141"/>
      <c r="E1" s="141"/>
      <c r="F1" s="141"/>
      <c r="G1" s="141"/>
      <c r="H1" s="141"/>
      <c r="I1" s="141"/>
      <c r="J1" s="141"/>
      <c r="K1" s="141"/>
      <c r="L1" s="141"/>
      <c r="M1" s="141"/>
      <c r="N1" s="141"/>
      <c r="O1" s="141"/>
      <c r="P1" s="141"/>
      <c r="Q1" s="141"/>
      <c r="R1" s="141"/>
      <c r="S1" s="141"/>
    </row>
    <row r="2" spans="1:19" ht="15" customHeight="1" x14ac:dyDescent="0.2">
      <c r="A2" s="130" t="s">
        <v>10</v>
      </c>
      <c r="B2" s="131" t="s">
        <v>14</v>
      </c>
      <c r="C2" s="132" t="s">
        <v>60</v>
      </c>
      <c r="D2" s="132"/>
      <c r="E2" s="132"/>
      <c r="F2" s="132"/>
      <c r="G2" s="132"/>
      <c r="H2" s="132"/>
      <c r="I2" s="132"/>
      <c r="J2" s="132"/>
      <c r="K2" s="132"/>
      <c r="L2" s="136" t="s">
        <v>61</v>
      </c>
      <c r="M2" s="136" t="s">
        <v>62</v>
      </c>
      <c r="N2" s="132" t="s">
        <v>63</v>
      </c>
      <c r="O2" s="132" t="s">
        <v>64</v>
      </c>
      <c r="P2" s="132" t="s">
        <v>65</v>
      </c>
      <c r="Q2" s="132" t="s">
        <v>66</v>
      </c>
      <c r="R2" s="132" t="s">
        <v>67</v>
      </c>
      <c r="S2" s="132" t="s">
        <v>68</v>
      </c>
    </row>
    <row r="3" spans="1:19" ht="15" customHeight="1" x14ac:dyDescent="0.2">
      <c r="A3" s="130"/>
      <c r="B3" s="130"/>
      <c r="C3" s="137" t="s">
        <v>69</v>
      </c>
      <c r="D3" s="137"/>
      <c r="E3" s="137"/>
      <c r="F3" s="138" t="s">
        <v>70</v>
      </c>
      <c r="G3" s="138"/>
      <c r="H3" s="137" t="s">
        <v>71</v>
      </c>
      <c r="I3" s="139"/>
      <c r="J3" s="138" t="s">
        <v>72</v>
      </c>
      <c r="K3" s="138"/>
      <c r="L3" s="136"/>
      <c r="M3" s="136"/>
      <c r="N3" s="132"/>
      <c r="O3" s="132"/>
      <c r="P3" s="132"/>
      <c r="Q3" s="132"/>
      <c r="R3" s="132"/>
      <c r="S3" s="132"/>
    </row>
    <row r="4" spans="1:19" ht="28.5" x14ac:dyDescent="0.2">
      <c r="A4" s="130"/>
      <c r="B4" s="130"/>
      <c r="C4" s="33" t="s">
        <v>73</v>
      </c>
      <c r="D4" s="33" t="s">
        <v>74</v>
      </c>
      <c r="E4" s="33" t="s">
        <v>75</v>
      </c>
      <c r="F4" s="34" t="s">
        <v>76</v>
      </c>
      <c r="G4" s="34" t="s">
        <v>77</v>
      </c>
      <c r="H4" s="33" t="s">
        <v>78</v>
      </c>
      <c r="I4" s="33" t="s">
        <v>79</v>
      </c>
      <c r="J4" s="35" t="s">
        <v>80</v>
      </c>
      <c r="K4" s="36" t="s">
        <v>81</v>
      </c>
      <c r="L4" s="132"/>
      <c r="M4" s="136"/>
      <c r="N4" s="132"/>
      <c r="O4" s="132"/>
      <c r="P4" s="132"/>
      <c r="Q4" s="132"/>
      <c r="R4" s="132"/>
      <c r="S4" s="132"/>
    </row>
    <row r="5" spans="1:19" ht="17.100000000000001" customHeight="1" x14ac:dyDescent="0.2">
      <c r="A5" s="130"/>
      <c r="B5" s="130"/>
      <c r="C5" s="33">
        <v>0.1</v>
      </c>
      <c r="D5" s="33">
        <v>0.3</v>
      </c>
      <c r="E5" s="33">
        <v>0.2</v>
      </c>
      <c r="F5" s="34">
        <v>0.1</v>
      </c>
      <c r="G5" s="34">
        <v>0.2</v>
      </c>
      <c r="H5" s="33">
        <v>0.2</v>
      </c>
      <c r="I5" s="33">
        <v>0.3</v>
      </c>
      <c r="J5" s="34">
        <v>0.1</v>
      </c>
      <c r="K5" s="37">
        <v>0.2</v>
      </c>
      <c r="L5" s="132"/>
      <c r="M5" s="136"/>
      <c r="N5" s="132"/>
      <c r="O5" s="132"/>
      <c r="P5" s="132"/>
      <c r="Q5" s="132"/>
      <c r="R5" s="132"/>
      <c r="S5" s="132"/>
    </row>
    <row r="6" spans="1:19" ht="45.75" customHeight="1" x14ac:dyDescent="0.2">
      <c r="A6" s="124" t="s">
        <v>82</v>
      </c>
      <c r="B6" s="26" t="s">
        <v>83</v>
      </c>
      <c r="C6" s="27"/>
      <c r="D6" s="27" t="s">
        <v>84</v>
      </c>
      <c r="E6" s="27" t="s">
        <v>85</v>
      </c>
      <c r="F6" s="27" t="s">
        <v>85</v>
      </c>
      <c r="G6" s="27" t="s">
        <v>84</v>
      </c>
      <c r="H6" s="27" t="s">
        <v>85</v>
      </c>
      <c r="I6" s="27" t="s">
        <v>84</v>
      </c>
      <c r="J6" s="27"/>
      <c r="K6" s="28" t="s">
        <v>85</v>
      </c>
      <c r="L6" s="29">
        <f>SUMIF(C6:K6,"X",$C$5:$K$5)</f>
        <v>0.7</v>
      </c>
      <c r="M6" s="29">
        <f>'Mapa de riscos '!$H$6*'Càlcul de risc residual'!L6</f>
        <v>3.5</v>
      </c>
      <c r="N6" s="106">
        <f>AVERAGE(M6:M11)</f>
        <v>3.1666666666666665</v>
      </c>
      <c r="O6" s="29">
        <f>'Mapa de riscos '!$I$6*'Càlcul de risc residual'!L6</f>
        <v>1.4</v>
      </c>
      <c r="P6" s="106">
        <f>AVERAGE(O6:O11)</f>
        <v>1.2666666666666666</v>
      </c>
      <c r="Q6" s="29">
        <f t="shared" ref="Q6:Q14" si="0">M6*O6</f>
        <v>4.8999999999999995</v>
      </c>
      <c r="R6" s="109">
        <f>AVERAGE(Q6:Q11)</f>
        <v>4.0999999999999996</v>
      </c>
      <c r="S6" s="103" t="s">
        <v>36</v>
      </c>
    </row>
    <row r="7" spans="1:19" ht="45.75" customHeight="1" x14ac:dyDescent="0.2">
      <c r="A7" s="125"/>
      <c r="B7" s="26" t="s">
        <v>86</v>
      </c>
      <c r="C7" s="27"/>
      <c r="D7" s="27"/>
      <c r="E7" s="27" t="s">
        <v>85</v>
      </c>
      <c r="F7" s="27" t="s">
        <v>85</v>
      </c>
      <c r="G7" s="27"/>
      <c r="H7" s="27" t="s">
        <v>85</v>
      </c>
      <c r="I7" s="27"/>
      <c r="J7" s="27"/>
      <c r="K7" s="28" t="s">
        <v>85</v>
      </c>
      <c r="L7" s="29">
        <f t="shared" ref="L7:L11" si="1">SUMIF(C7:K7,"X",$C$5:$K$5)</f>
        <v>0.7</v>
      </c>
      <c r="M7" s="29">
        <f>'Mapa de riscos '!$H$6*'Càlcul de risc residual'!L7</f>
        <v>3.5</v>
      </c>
      <c r="N7" s="107"/>
      <c r="O7" s="29">
        <f>'Mapa de riscos '!$I$6*'Càlcul de risc residual'!L7</f>
        <v>1.4</v>
      </c>
      <c r="P7" s="107"/>
      <c r="Q7" s="29">
        <f t="shared" si="0"/>
        <v>4.8999999999999995</v>
      </c>
      <c r="R7" s="110"/>
      <c r="S7" s="104"/>
    </row>
    <row r="8" spans="1:19" ht="45.75" customHeight="1" x14ac:dyDescent="0.2">
      <c r="A8" s="125"/>
      <c r="B8" s="26" t="s">
        <v>87</v>
      </c>
      <c r="C8" s="27" t="s">
        <v>85</v>
      </c>
      <c r="D8" s="27"/>
      <c r="E8" s="27"/>
      <c r="F8" s="27" t="s">
        <v>85</v>
      </c>
      <c r="G8" s="27"/>
      <c r="H8" s="27" t="s">
        <v>85</v>
      </c>
      <c r="I8" s="27"/>
      <c r="J8" s="27" t="s">
        <v>85</v>
      </c>
      <c r="K8" s="28"/>
      <c r="L8" s="29">
        <f t="shared" si="1"/>
        <v>0.5</v>
      </c>
      <c r="M8" s="29">
        <f>'Mapa de riscos '!$H$6*'Càlcul de risc residual'!L8</f>
        <v>2.5</v>
      </c>
      <c r="N8" s="107"/>
      <c r="O8" s="29">
        <f>'Mapa de riscos '!$I$6*'Càlcul de risc residual'!L8</f>
        <v>1</v>
      </c>
      <c r="P8" s="107"/>
      <c r="Q8" s="29">
        <f t="shared" si="0"/>
        <v>2.5</v>
      </c>
      <c r="R8" s="110"/>
      <c r="S8" s="104"/>
    </row>
    <row r="9" spans="1:19" ht="45.75" customHeight="1" x14ac:dyDescent="0.2">
      <c r="A9" s="125"/>
      <c r="B9" s="26" t="s">
        <v>88</v>
      </c>
      <c r="C9" s="27" t="s">
        <v>85</v>
      </c>
      <c r="D9" s="27"/>
      <c r="E9" s="27"/>
      <c r="F9" s="27" t="s">
        <v>85</v>
      </c>
      <c r="G9" s="27"/>
      <c r="H9" s="27" t="s">
        <v>85</v>
      </c>
      <c r="I9" s="27"/>
      <c r="J9" s="27" t="s">
        <v>85</v>
      </c>
      <c r="K9" s="28"/>
      <c r="L9" s="29">
        <f t="shared" si="1"/>
        <v>0.5</v>
      </c>
      <c r="M9" s="29">
        <f>'Mapa de riscos '!$H$6*'Càlcul de risc residual'!L9</f>
        <v>2.5</v>
      </c>
      <c r="N9" s="107"/>
      <c r="O9" s="29">
        <f>'Mapa de riscos '!$I$6*'Càlcul de risc residual'!L9</f>
        <v>1</v>
      </c>
      <c r="P9" s="107"/>
      <c r="Q9" s="29">
        <f t="shared" si="0"/>
        <v>2.5</v>
      </c>
      <c r="R9" s="110"/>
      <c r="S9" s="104"/>
    </row>
    <row r="10" spans="1:19" ht="45.75" customHeight="1" x14ac:dyDescent="0.2">
      <c r="A10" s="125"/>
      <c r="B10" s="26" t="s">
        <v>89</v>
      </c>
      <c r="C10" s="27" t="s">
        <v>84</v>
      </c>
      <c r="D10" s="27" t="s">
        <v>84</v>
      </c>
      <c r="E10" s="27" t="s">
        <v>85</v>
      </c>
      <c r="F10" s="27" t="s">
        <v>85</v>
      </c>
      <c r="G10" s="27" t="s">
        <v>84</v>
      </c>
      <c r="H10" s="27" t="s">
        <v>85</v>
      </c>
      <c r="I10" s="27" t="s">
        <v>84</v>
      </c>
      <c r="J10" s="27" t="s">
        <v>84</v>
      </c>
      <c r="K10" s="28" t="s">
        <v>85</v>
      </c>
      <c r="L10" s="29">
        <f t="shared" si="1"/>
        <v>0.7</v>
      </c>
      <c r="M10" s="29">
        <f>'Mapa de riscos '!$H$6*'Càlcul de risc residual'!L10</f>
        <v>3.5</v>
      </c>
      <c r="N10" s="107"/>
      <c r="O10" s="29">
        <f>'Mapa de riscos '!$I$6*'Càlcul de risc residual'!L10</f>
        <v>1.4</v>
      </c>
      <c r="P10" s="107"/>
      <c r="Q10" s="29">
        <f t="shared" si="0"/>
        <v>4.8999999999999995</v>
      </c>
      <c r="R10" s="110"/>
      <c r="S10" s="104"/>
    </row>
    <row r="11" spans="1:19" ht="36.75" customHeight="1" x14ac:dyDescent="0.2">
      <c r="A11" s="126"/>
      <c r="B11" s="56" t="s">
        <v>90</v>
      </c>
      <c r="C11" s="27"/>
      <c r="D11" s="27"/>
      <c r="E11" s="27" t="s">
        <v>85</v>
      </c>
      <c r="F11" s="27" t="s">
        <v>85</v>
      </c>
      <c r="G11" s="27"/>
      <c r="H11" s="27" t="s">
        <v>85</v>
      </c>
      <c r="I11" s="27"/>
      <c r="J11" s="27"/>
      <c r="K11" s="28" t="s">
        <v>85</v>
      </c>
      <c r="L11" s="29">
        <f t="shared" si="1"/>
        <v>0.7</v>
      </c>
      <c r="M11" s="29">
        <f>'Mapa de riscos '!$H$6*'Càlcul de risc residual'!L11</f>
        <v>3.5</v>
      </c>
      <c r="N11" s="108"/>
      <c r="O11" s="29">
        <f>'Mapa de riscos '!$I$6*'Càlcul de risc residual'!L11</f>
        <v>1.4</v>
      </c>
      <c r="P11" s="108"/>
      <c r="Q11" s="30">
        <f t="shared" si="0"/>
        <v>4.8999999999999995</v>
      </c>
      <c r="R11" s="111"/>
      <c r="S11" s="105"/>
    </row>
    <row r="12" spans="1:19" ht="81" customHeight="1" x14ac:dyDescent="0.2">
      <c r="A12" s="133" t="s">
        <v>41</v>
      </c>
      <c r="B12" s="40" t="s">
        <v>91</v>
      </c>
      <c r="C12" s="41" t="s">
        <v>85</v>
      </c>
      <c r="D12" s="41" t="s">
        <v>84</v>
      </c>
      <c r="E12" s="41" t="s">
        <v>84</v>
      </c>
      <c r="F12" s="41" t="s">
        <v>85</v>
      </c>
      <c r="G12" s="41" t="s">
        <v>84</v>
      </c>
      <c r="H12" s="41" t="s">
        <v>85</v>
      </c>
      <c r="I12" s="41" t="s">
        <v>84</v>
      </c>
      <c r="J12" s="41" t="s">
        <v>84</v>
      </c>
      <c r="K12" s="42" t="s">
        <v>85</v>
      </c>
      <c r="L12" s="41">
        <f t="shared" ref="L12:L14" si="2">SUMIF(C12:K12,"X",$C$5:$K$5)</f>
        <v>0.60000000000000009</v>
      </c>
      <c r="M12" s="41">
        <f>L12*'Mapa de riscos '!$H$7</f>
        <v>3.0000000000000004</v>
      </c>
      <c r="N12" s="142">
        <f>AVERAGE(M12:M14)</f>
        <v>3.1666666666666665</v>
      </c>
      <c r="O12" s="41">
        <f>L12*'Mapa de riscos '!$I$7</f>
        <v>1.2000000000000002</v>
      </c>
      <c r="P12" s="142">
        <f>AVERAGE(O12:O14)</f>
        <v>1.2666666666666668</v>
      </c>
      <c r="Q12" s="41">
        <f t="shared" si="0"/>
        <v>3.600000000000001</v>
      </c>
      <c r="R12" s="109">
        <f>AVERAGE(Q12:Q14)</f>
        <v>4.0333333333333341</v>
      </c>
      <c r="S12" s="103" t="s">
        <v>36</v>
      </c>
    </row>
    <row r="13" spans="1:19" ht="76.5" customHeight="1" x14ac:dyDescent="0.2">
      <c r="A13" s="134"/>
      <c r="B13" s="40" t="s">
        <v>92</v>
      </c>
      <c r="C13" s="41" t="s">
        <v>85</v>
      </c>
      <c r="D13" s="41"/>
      <c r="E13" s="41"/>
      <c r="F13" s="41" t="s">
        <v>85</v>
      </c>
      <c r="G13" s="41"/>
      <c r="H13" s="41" t="s">
        <v>85</v>
      </c>
      <c r="I13" s="41"/>
      <c r="J13" s="41"/>
      <c r="K13" s="42" t="s">
        <v>85</v>
      </c>
      <c r="L13" s="41">
        <f t="shared" ref="L13" si="3">SUMIF(C13:K13,"X",$C$5:$K$5)</f>
        <v>0.60000000000000009</v>
      </c>
      <c r="M13" s="41">
        <f>L13*'Mapa de riscos '!$H$7</f>
        <v>3.0000000000000004</v>
      </c>
      <c r="N13" s="143"/>
      <c r="O13" s="41">
        <f>L13*'Mapa de riscos '!$I$7</f>
        <v>1.2000000000000002</v>
      </c>
      <c r="P13" s="143"/>
      <c r="Q13" s="41">
        <f t="shared" si="0"/>
        <v>3.600000000000001</v>
      </c>
      <c r="R13" s="110"/>
      <c r="S13" s="104"/>
    </row>
    <row r="14" spans="1:19" ht="72" customHeight="1" x14ac:dyDescent="0.2">
      <c r="A14" s="135"/>
      <c r="B14" s="40" t="s">
        <v>93</v>
      </c>
      <c r="C14" s="41"/>
      <c r="D14" s="41"/>
      <c r="E14" s="41" t="s">
        <v>85</v>
      </c>
      <c r="F14" s="41" t="s">
        <v>85</v>
      </c>
      <c r="G14" s="41"/>
      <c r="H14" s="41" t="s">
        <v>85</v>
      </c>
      <c r="I14" s="41"/>
      <c r="J14" s="41"/>
      <c r="K14" s="42" t="s">
        <v>85</v>
      </c>
      <c r="L14" s="41">
        <f t="shared" si="2"/>
        <v>0.7</v>
      </c>
      <c r="M14" s="41">
        <f>L14*'Mapa de riscos '!$H$7</f>
        <v>3.5</v>
      </c>
      <c r="N14" s="144"/>
      <c r="O14" s="41">
        <f>L14*'Mapa de riscos '!$I$7</f>
        <v>1.4</v>
      </c>
      <c r="P14" s="144"/>
      <c r="Q14" s="41">
        <f t="shared" si="0"/>
        <v>4.8999999999999995</v>
      </c>
      <c r="R14" s="110"/>
      <c r="S14" s="104"/>
    </row>
    <row r="15" spans="1:19" ht="115.5" customHeight="1" x14ac:dyDescent="0.2">
      <c r="A15" s="43" t="s">
        <v>41</v>
      </c>
      <c r="B15" s="26" t="s">
        <v>94</v>
      </c>
      <c r="C15" s="27" t="s">
        <v>85</v>
      </c>
      <c r="D15" s="27"/>
      <c r="E15" s="27"/>
      <c r="F15" s="27" t="s">
        <v>85</v>
      </c>
      <c r="G15" s="27"/>
      <c r="H15" s="27" t="s">
        <v>85</v>
      </c>
      <c r="I15" s="27"/>
      <c r="J15" s="27"/>
      <c r="K15" s="28" t="s">
        <v>85</v>
      </c>
      <c r="L15" s="27">
        <f t="shared" ref="L15:L31" si="4">SUMIF(C15:K15,"X",$C$5:$K$5)</f>
        <v>0.60000000000000009</v>
      </c>
      <c r="M15" s="27">
        <f>L15*'Mapa de riscos '!H8</f>
        <v>2.4000000000000004</v>
      </c>
      <c r="N15" s="47">
        <f>AVERAGE(M15)</f>
        <v>2.4000000000000004</v>
      </c>
      <c r="O15" s="27">
        <f>L15*'Mapa de riscos '!I8</f>
        <v>1.2000000000000002</v>
      </c>
      <c r="P15" s="47">
        <f>AVERAGE(O15)</f>
        <v>1.2000000000000002</v>
      </c>
      <c r="Q15" s="28">
        <f t="shared" ref="Q15" si="5">M15*O15</f>
        <v>2.8800000000000008</v>
      </c>
      <c r="R15" s="48">
        <f>AVERAGE(Q15)</f>
        <v>2.8800000000000008</v>
      </c>
      <c r="S15" s="66" t="s">
        <v>48</v>
      </c>
    </row>
    <row r="16" spans="1:19" ht="31.5" customHeight="1" x14ac:dyDescent="0.2">
      <c r="A16" s="100" t="s">
        <v>49</v>
      </c>
      <c r="B16" s="44" t="s">
        <v>95</v>
      </c>
      <c r="C16" s="45" t="s">
        <v>85</v>
      </c>
      <c r="D16" s="45"/>
      <c r="E16" s="45"/>
      <c r="F16" s="45" t="s">
        <v>85</v>
      </c>
      <c r="G16" s="45"/>
      <c r="H16" s="45" t="s">
        <v>85</v>
      </c>
      <c r="I16" s="45"/>
      <c r="J16" s="45"/>
      <c r="K16" s="46" t="s">
        <v>85</v>
      </c>
      <c r="L16" s="45">
        <f t="shared" si="4"/>
        <v>0.60000000000000009</v>
      </c>
      <c r="M16" s="45">
        <f>L16*'Mapa de riscos '!$H$9</f>
        <v>0.60000000000000009</v>
      </c>
      <c r="N16" s="127">
        <f>AVERAGE(M16:M19)</f>
        <v>0.625</v>
      </c>
      <c r="O16" s="45">
        <f>L16*'Mapa de riscos '!$I$9</f>
        <v>1.2000000000000002</v>
      </c>
      <c r="P16" s="100">
        <f>AVERAGE(O16:O19)</f>
        <v>1.25</v>
      </c>
      <c r="Q16" s="46">
        <f t="shared" ref="Q16:Q36" si="6">M16*O16</f>
        <v>0.7200000000000002</v>
      </c>
      <c r="R16" s="112">
        <f>AVERAGE(Q16:Q19)</f>
        <v>0.78500000000000014</v>
      </c>
      <c r="S16" s="115" t="s">
        <v>48</v>
      </c>
    </row>
    <row r="17" spans="1:19" ht="72" customHeight="1" x14ac:dyDescent="0.2">
      <c r="A17" s="101"/>
      <c r="B17" s="44" t="s">
        <v>96</v>
      </c>
      <c r="C17" s="45" t="s">
        <v>85</v>
      </c>
      <c r="D17" s="45"/>
      <c r="E17" s="45"/>
      <c r="F17" s="45" t="s">
        <v>85</v>
      </c>
      <c r="G17" s="45"/>
      <c r="H17" s="45" t="s">
        <v>85</v>
      </c>
      <c r="I17" s="45"/>
      <c r="J17" s="45"/>
      <c r="K17" s="45" t="s">
        <v>85</v>
      </c>
      <c r="L17" s="45">
        <f t="shared" si="4"/>
        <v>0.60000000000000009</v>
      </c>
      <c r="M17" s="45">
        <f>L17*'Mapa de riscos '!$H$9</f>
        <v>0.60000000000000009</v>
      </c>
      <c r="N17" s="128"/>
      <c r="O17" s="45">
        <f>L17*'Mapa de riscos '!$I$9</f>
        <v>1.2000000000000002</v>
      </c>
      <c r="P17" s="101"/>
      <c r="Q17" s="46">
        <f t="shared" si="6"/>
        <v>0.7200000000000002</v>
      </c>
      <c r="R17" s="113"/>
      <c r="S17" s="116"/>
    </row>
    <row r="18" spans="1:19" ht="57" x14ac:dyDescent="0.2">
      <c r="A18" s="101"/>
      <c r="B18" s="44" t="s">
        <v>97</v>
      </c>
      <c r="C18" s="45" t="s">
        <v>85</v>
      </c>
      <c r="D18" s="45"/>
      <c r="E18" s="45"/>
      <c r="F18" s="45" t="s">
        <v>85</v>
      </c>
      <c r="G18" s="45"/>
      <c r="H18" s="45" t="s">
        <v>85</v>
      </c>
      <c r="I18" s="45"/>
      <c r="J18" s="45"/>
      <c r="K18" s="45" t="s">
        <v>85</v>
      </c>
      <c r="L18" s="45">
        <f t="shared" si="4"/>
        <v>0.60000000000000009</v>
      </c>
      <c r="M18" s="45">
        <f>L18*'Mapa de riscos '!$H$9</f>
        <v>0.60000000000000009</v>
      </c>
      <c r="N18" s="128"/>
      <c r="O18" s="45">
        <f>L18*'Mapa de riscos '!$I$9</f>
        <v>1.2000000000000002</v>
      </c>
      <c r="P18" s="101"/>
      <c r="Q18" s="46">
        <f t="shared" si="6"/>
        <v>0.7200000000000002</v>
      </c>
      <c r="R18" s="113"/>
      <c r="S18" s="116"/>
    </row>
    <row r="19" spans="1:19" ht="70.5" customHeight="1" x14ac:dyDescent="0.2">
      <c r="A19" s="102"/>
      <c r="B19" s="44" t="s">
        <v>98</v>
      </c>
      <c r="C19" s="45"/>
      <c r="D19" s="45"/>
      <c r="E19" s="45" t="s">
        <v>85</v>
      </c>
      <c r="F19" s="45" t="s">
        <v>85</v>
      </c>
      <c r="G19" s="45"/>
      <c r="H19" s="45" t="s">
        <v>85</v>
      </c>
      <c r="I19" s="45"/>
      <c r="J19" s="45"/>
      <c r="K19" s="45" t="s">
        <v>85</v>
      </c>
      <c r="L19" s="45">
        <f t="shared" si="4"/>
        <v>0.7</v>
      </c>
      <c r="M19" s="45">
        <f>L19*'Mapa de riscos '!$H$9</f>
        <v>0.7</v>
      </c>
      <c r="N19" s="129"/>
      <c r="O19" s="45">
        <f>L19*'Mapa de riscos '!$I$9</f>
        <v>1.4</v>
      </c>
      <c r="P19" s="102"/>
      <c r="Q19" s="46">
        <f t="shared" si="6"/>
        <v>0.97999999999999987</v>
      </c>
      <c r="R19" s="113"/>
      <c r="S19" s="116"/>
    </row>
    <row r="20" spans="1:19" ht="28.5" x14ac:dyDescent="0.2">
      <c r="A20" s="124" t="s">
        <v>51</v>
      </c>
      <c r="B20" s="26" t="s">
        <v>99</v>
      </c>
      <c r="C20" s="27" t="s">
        <v>85</v>
      </c>
      <c r="D20" s="27"/>
      <c r="E20" s="27"/>
      <c r="F20" s="27" t="s">
        <v>85</v>
      </c>
      <c r="G20" s="27"/>
      <c r="H20" s="27" t="s">
        <v>85</v>
      </c>
      <c r="I20" s="27"/>
      <c r="J20" s="27"/>
      <c r="K20" s="28" t="s">
        <v>85</v>
      </c>
      <c r="L20" s="27">
        <f t="shared" si="4"/>
        <v>0.60000000000000009</v>
      </c>
      <c r="M20" s="27">
        <f>L20*'Mapa de riscos '!$H$10</f>
        <v>2.4000000000000004</v>
      </c>
      <c r="N20" s="124">
        <f>AVERAGE(M20:M24)</f>
        <v>2.4000000000000004</v>
      </c>
      <c r="O20" s="27">
        <f>L20*'Mapa de riscos '!$I$10</f>
        <v>1.2000000000000002</v>
      </c>
      <c r="P20" s="124">
        <f>AVERAGE(O20:O24)</f>
        <v>1.2000000000000002</v>
      </c>
      <c r="Q20" s="28">
        <f t="shared" si="6"/>
        <v>2.8800000000000008</v>
      </c>
      <c r="R20" s="114">
        <f>AVERAGE(Q20:Q24)</f>
        <v>2.8800000000000008</v>
      </c>
      <c r="S20" s="117" t="s">
        <v>48</v>
      </c>
    </row>
    <row r="21" spans="1:19" ht="57" x14ac:dyDescent="0.2">
      <c r="A21" s="125"/>
      <c r="B21" s="26" t="s">
        <v>100</v>
      </c>
      <c r="C21" s="27" t="s">
        <v>85</v>
      </c>
      <c r="D21" s="27"/>
      <c r="E21" s="27"/>
      <c r="F21" s="27" t="s">
        <v>85</v>
      </c>
      <c r="G21" s="27"/>
      <c r="H21" s="27" t="s">
        <v>85</v>
      </c>
      <c r="I21" s="27"/>
      <c r="J21" s="27"/>
      <c r="K21" s="28" t="s">
        <v>85</v>
      </c>
      <c r="L21" s="27">
        <f t="shared" si="4"/>
        <v>0.60000000000000009</v>
      </c>
      <c r="M21" s="27">
        <f>L21*'Mapa de riscos '!$H$10</f>
        <v>2.4000000000000004</v>
      </c>
      <c r="N21" s="125"/>
      <c r="O21" s="27">
        <f>L21*'Mapa de riscos '!$I$10</f>
        <v>1.2000000000000002</v>
      </c>
      <c r="P21" s="125"/>
      <c r="Q21" s="28">
        <f t="shared" si="6"/>
        <v>2.8800000000000008</v>
      </c>
      <c r="R21" s="114"/>
      <c r="S21" s="117"/>
    </row>
    <row r="22" spans="1:19" ht="57" x14ac:dyDescent="0.2">
      <c r="A22" s="125"/>
      <c r="B22" s="26" t="s">
        <v>101</v>
      </c>
      <c r="C22" s="27" t="s">
        <v>85</v>
      </c>
      <c r="D22" s="27"/>
      <c r="E22" s="27"/>
      <c r="F22" s="27" t="s">
        <v>85</v>
      </c>
      <c r="G22" s="27"/>
      <c r="H22" s="27" t="s">
        <v>85</v>
      </c>
      <c r="I22" s="27"/>
      <c r="J22" s="27"/>
      <c r="K22" s="28" t="s">
        <v>85</v>
      </c>
      <c r="L22" s="27">
        <f t="shared" si="4"/>
        <v>0.60000000000000009</v>
      </c>
      <c r="M22" s="27">
        <f>L22*'Mapa de riscos '!$H$10</f>
        <v>2.4000000000000004</v>
      </c>
      <c r="N22" s="125"/>
      <c r="O22" s="27">
        <f>L22*'Mapa de riscos '!$I$10</f>
        <v>1.2000000000000002</v>
      </c>
      <c r="P22" s="125"/>
      <c r="Q22" s="28">
        <f t="shared" si="6"/>
        <v>2.8800000000000008</v>
      </c>
      <c r="R22" s="114"/>
      <c r="S22" s="117"/>
    </row>
    <row r="23" spans="1:19" ht="85.5" x14ac:dyDescent="0.2">
      <c r="A23" s="125"/>
      <c r="B23" s="26" t="s">
        <v>102</v>
      </c>
      <c r="C23" s="27"/>
      <c r="D23" s="27"/>
      <c r="E23" s="27" t="s">
        <v>85</v>
      </c>
      <c r="F23" s="27" t="s">
        <v>85</v>
      </c>
      <c r="G23" s="27"/>
      <c r="H23" s="27" t="s">
        <v>85</v>
      </c>
      <c r="I23" s="27"/>
      <c r="J23" s="27" t="s">
        <v>85</v>
      </c>
      <c r="K23" s="28"/>
      <c r="L23" s="27">
        <f t="shared" si="4"/>
        <v>0.6</v>
      </c>
      <c r="M23" s="27">
        <f>L23*'Mapa de riscos '!$H$10</f>
        <v>2.4</v>
      </c>
      <c r="N23" s="125"/>
      <c r="O23" s="27">
        <f>L23*'Mapa de riscos '!$I$10</f>
        <v>1.2</v>
      </c>
      <c r="P23" s="125"/>
      <c r="Q23" s="28">
        <f t="shared" si="6"/>
        <v>2.88</v>
      </c>
      <c r="R23" s="114"/>
      <c r="S23" s="117"/>
    </row>
    <row r="24" spans="1:19" ht="64.5" customHeight="1" x14ac:dyDescent="0.2">
      <c r="A24" s="126"/>
      <c r="B24" s="26" t="s">
        <v>103</v>
      </c>
      <c r="C24" s="27" t="s">
        <v>85</v>
      </c>
      <c r="D24" s="27"/>
      <c r="E24" s="27"/>
      <c r="F24" s="27" t="s">
        <v>85</v>
      </c>
      <c r="G24" s="27"/>
      <c r="H24" s="27" t="s">
        <v>104</v>
      </c>
      <c r="I24" s="27"/>
      <c r="J24" s="27"/>
      <c r="K24" s="28" t="s">
        <v>85</v>
      </c>
      <c r="L24" s="27">
        <f t="shared" si="4"/>
        <v>0.60000000000000009</v>
      </c>
      <c r="M24" s="27">
        <f>L24*'Mapa de riscos '!$H$10</f>
        <v>2.4000000000000004</v>
      </c>
      <c r="N24" s="126"/>
      <c r="O24" s="27">
        <f>L24*'Mapa de riscos '!$I$10</f>
        <v>1.2000000000000002</v>
      </c>
      <c r="P24" s="126"/>
      <c r="Q24" s="28">
        <f t="shared" si="6"/>
        <v>2.8800000000000008</v>
      </c>
      <c r="R24" s="114"/>
      <c r="S24" s="117"/>
    </row>
    <row r="25" spans="1:19" ht="110.45" customHeight="1" x14ac:dyDescent="0.2">
      <c r="A25" s="100" t="s">
        <v>54</v>
      </c>
      <c r="B25" s="44" t="s">
        <v>105</v>
      </c>
      <c r="C25" s="45" t="s">
        <v>85</v>
      </c>
      <c r="D25" s="45"/>
      <c r="E25" s="45"/>
      <c r="F25" s="45" t="s">
        <v>85</v>
      </c>
      <c r="G25" s="45"/>
      <c r="H25" s="45" t="s">
        <v>85</v>
      </c>
      <c r="I25" s="45"/>
      <c r="J25" s="45"/>
      <c r="K25" s="46" t="s">
        <v>85</v>
      </c>
      <c r="L25" s="45">
        <f t="shared" si="4"/>
        <v>0.60000000000000009</v>
      </c>
      <c r="M25" s="45">
        <f>L25*'Mapa de riscos '!$H$11</f>
        <v>1.8000000000000003</v>
      </c>
      <c r="N25" s="127">
        <f>AVERAGE(M25:M31)</f>
        <v>1.8857142857142859</v>
      </c>
      <c r="O25" s="45">
        <f>L25*'Mapa de riscos '!$I$11</f>
        <v>1.2000000000000002</v>
      </c>
      <c r="P25" s="127">
        <f>AVERAGE(O25:O31)</f>
        <v>1.2571428571428573</v>
      </c>
      <c r="Q25" s="45">
        <f t="shared" si="6"/>
        <v>2.1600000000000006</v>
      </c>
      <c r="R25" s="114">
        <f>AVERAGE(Q25:Q31)</f>
        <v>2.4000000000000008</v>
      </c>
      <c r="S25" s="117" t="s">
        <v>48</v>
      </c>
    </row>
    <row r="26" spans="1:19" ht="57" x14ac:dyDescent="0.2">
      <c r="A26" s="101"/>
      <c r="B26" s="44" t="s">
        <v>106</v>
      </c>
      <c r="C26" s="45" t="s">
        <v>85</v>
      </c>
      <c r="D26" s="45"/>
      <c r="E26" s="45"/>
      <c r="F26" s="45" t="s">
        <v>85</v>
      </c>
      <c r="G26" s="45"/>
      <c r="H26" s="45" t="s">
        <v>85</v>
      </c>
      <c r="I26" s="45"/>
      <c r="J26" s="45"/>
      <c r="K26" s="46" t="s">
        <v>85</v>
      </c>
      <c r="L26" s="46">
        <f t="shared" si="4"/>
        <v>0.60000000000000009</v>
      </c>
      <c r="M26" s="45">
        <f>L26*'Mapa de riscos '!$H$11</f>
        <v>1.8000000000000003</v>
      </c>
      <c r="N26" s="128"/>
      <c r="O26" s="45">
        <f>L26*'Mapa de riscos '!$I$11</f>
        <v>1.2000000000000002</v>
      </c>
      <c r="P26" s="128"/>
      <c r="Q26" s="45">
        <f t="shared" si="6"/>
        <v>2.1600000000000006</v>
      </c>
      <c r="R26" s="114"/>
      <c r="S26" s="117"/>
    </row>
    <row r="27" spans="1:19" ht="42.75" x14ac:dyDescent="0.2">
      <c r="A27" s="101"/>
      <c r="B27" s="44" t="s">
        <v>107</v>
      </c>
      <c r="C27" s="45" t="s">
        <v>85</v>
      </c>
      <c r="D27" s="45"/>
      <c r="E27" s="45"/>
      <c r="F27" s="45" t="s">
        <v>85</v>
      </c>
      <c r="G27" s="45"/>
      <c r="H27" s="45" t="s">
        <v>85</v>
      </c>
      <c r="I27" s="45"/>
      <c r="J27" s="45"/>
      <c r="K27" s="46" t="s">
        <v>85</v>
      </c>
      <c r="L27" s="46">
        <f t="shared" si="4"/>
        <v>0.60000000000000009</v>
      </c>
      <c r="M27" s="45">
        <f>L27*'Mapa de riscos '!$H$11</f>
        <v>1.8000000000000003</v>
      </c>
      <c r="N27" s="128"/>
      <c r="O27" s="45">
        <f>L27*'Mapa de riscos '!$I$11</f>
        <v>1.2000000000000002</v>
      </c>
      <c r="P27" s="128"/>
      <c r="Q27" s="45">
        <f t="shared" si="6"/>
        <v>2.1600000000000006</v>
      </c>
      <c r="R27" s="114"/>
      <c r="S27" s="117"/>
    </row>
    <row r="28" spans="1:19" ht="85.5" x14ac:dyDescent="0.2">
      <c r="A28" s="101"/>
      <c r="B28" s="44" t="s">
        <v>108</v>
      </c>
      <c r="C28" s="45"/>
      <c r="D28" s="45"/>
      <c r="E28" s="45" t="s">
        <v>85</v>
      </c>
      <c r="F28" s="45" t="s">
        <v>85</v>
      </c>
      <c r="G28" s="45"/>
      <c r="H28" s="45" t="s">
        <v>85</v>
      </c>
      <c r="I28" s="45"/>
      <c r="J28" s="45" t="s">
        <v>85</v>
      </c>
      <c r="K28" s="46"/>
      <c r="L28" s="46">
        <f t="shared" si="4"/>
        <v>0.6</v>
      </c>
      <c r="M28" s="45">
        <f>L28*'Mapa de riscos '!$H$11</f>
        <v>1.7999999999999998</v>
      </c>
      <c r="N28" s="128"/>
      <c r="O28" s="45">
        <f>L28*'Mapa de riscos '!$I$11</f>
        <v>1.2</v>
      </c>
      <c r="P28" s="128"/>
      <c r="Q28" s="45">
        <f t="shared" si="6"/>
        <v>2.1599999999999997</v>
      </c>
      <c r="R28" s="114"/>
      <c r="S28" s="117"/>
    </row>
    <row r="29" spans="1:19" ht="57" x14ac:dyDescent="0.2">
      <c r="A29" s="101"/>
      <c r="B29" s="44" t="s">
        <v>109</v>
      </c>
      <c r="C29" s="45" t="s">
        <v>85</v>
      </c>
      <c r="D29" s="45"/>
      <c r="E29" s="45"/>
      <c r="F29" s="45" t="s">
        <v>85</v>
      </c>
      <c r="G29" s="45"/>
      <c r="H29" s="45" t="s">
        <v>85</v>
      </c>
      <c r="I29" s="45"/>
      <c r="J29" s="45"/>
      <c r="K29" s="46" t="s">
        <v>85</v>
      </c>
      <c r="L29" s="46">
        <f t="shared" si="4"/>
        <v>0.60000000000000009</v>
      </c>
      <c r="M29" s="45">
        <f>L29*'Mapa de riscos '!$H$11</f>
        <v>1.8000000000000003</v>
      </c>
      <c r="N29" s="128"/>
      <c r="O29" s="45">
        <f>L29*'Mapa de riscos '!$I$11</f>
        <v>1.2000000000000002</v>
      </c>
      <c r="P29" s="128"/>
      <c r="Q29" s="45">
        <f t="shared" si="6"/>
        <v>2.1600000000000006</v>
      </c>
      <c r="R29" s="114"/>
      <c r="S29" s="117"/>
    </row>
    <row r="30" spans="1:19" ht="57" x14ac:dyDescent="0.2">
      <c r="A30" s="101"/>
      <c r="B30" s="44" t="s">
        <v>110</v>
      </c>
      <c r="C30" s="45" t="s">
        <v>85</v>
      </c>
      <c r="D30" s="45"/>
      <c r="E30" s="45"/>
      <c r="F30" s="45" t="s">
        <v>85</v>
      </c>
      <c r="G30" s="45"/>
      <c r="H30" s="45" t="s">
        <v>85</v>
      </c>
      <c r="I30" s="45" t="s">
        <v>85</v>
      </c>
      <c r="J30" s="45" t="s">
        <v>85</v>
      </c>
      <c r="K30" s="46"/>
      <c r="L30" s="46">
        <f t="shared" si="4"/>
        <v>0.79999999999999993</v>
      </c>
      <c r="M30" s="45">
        <f>L30*'Mapa de riscos '!$H$11</f>
        <v>2.4</v>
      </c>
      <c r="N30" s="128"/>
      <c r="O30" s="45">
        <f>L30*'Mapa de riscos '!$I$11</f>
        <v>1.5999999999999999</v>
      </c>
      <c r="P30" s="128"/>
      <c r="Q30" s="45">
        <f t="shared" si="6"/>
        <v>3.8399999999999994</v>
      </c>
      <c r="R30" s="114"/>
      <c r="S30" s="117"/>
    </row>
    <row r="31" spans="1:19" ht="76.349999999999994" customHeight="1" x14ac:dyDescent="0.2">
      <c r="A31" s="102"/>
      <c r="B31" s="55" t="s">
        <v>111</v>
      </c>
      <c r="C31" s="45" t="s">
        <v>85</v>
      </c>
      <c r="D31" s="45"/>
      <c r="E31" s="45"/>
      <c r="F31" s="45" t="s">
        <v>85</v>
      </c>
      <c r="G31" s="45"/>
      <c r="H31" s="45" t="s">
        <v>85</v>
      </c>
      <c r="I31" s="45"/>
      <c r="J31" s="45"/>
      <c r="K31" s="46" t="s">
        <v>85</v>
      </c>
      <c r="L31" s="46">
        <f t="shared" si="4"/>
        <v>0.60000000000000009</v>
      </c>
      <c r="M31" s="45">
        <f>L31*'Mapa de riscos '!$H$11</f>
        <v>1.8000000000000003</v>
      </c>
      <c r="N31" s="129"/>
      <c r="O31" s="45">
        <f>L31*'Mapa de riscos '!$I$11</f>
        <v>1.2000000000000002</v>
      </c>
      <c r="P31" s="129"/>
      <c r="Q31" s="45">
        <f t="shared" si="6"/>
        <v>2.1600000000000006</v>
      </c>
      <c r="R31" s="114"/>
      <c r="S31" s="117"/>
    </row>
    <row r="32" spans="1:19" ht="64.5" customHeight="1" x14ac:dyDescent="0.2">
      <c r="A32" s="118" t="s">
        <v>57</v>
      </c>
      <c r="B32" s="65" t="s">
        <v>112</v>
      </c>
      <c r="C32" s="54"/>
      <c r="D32" s="27"/>
      <c r="E32" s="27" t="s">
        <v>104</v>
      </c>
      <c r="F32" s="27"/>
      <c r="G32" s="27" t="s">
        <v>104</v>
      </c>
      <c r="H32" s="27"/>
      <c r="I32" s="27" t="s">
        <v>104</v>
      </c>
      <c r="J32" s="27"/>
      <c r="K32" s="28" t="s">
        <v>104</v>
      </c>
      <c r="L32" s="28">
        <f t="shared" ref="L32:L36" si="7">SUMIF(C32:K32,"X",$C$5:$K$5)</f>
        <v>0.89999999999999991</v>
      </c>
      <c r="M32" s="27">
        <f>L32*'Mapa de riscos '!$H$12</f>
        <v>3.5999999999999996</v>
      </c>
      <c r="N32" s="121">
        <f>AVERAGE(M32:M36)</f>
        <v>2.96</v>
      </c>
      <c r="O32" s="27">
        <f>L32*'Mapa de riscos '!$I$12</f>
        <v>1.7999999999999998</v>
      </c>
      <c r="P32" s="121">
        <f>AVERAGE(O32:O36)</f>
        <v>1.48</v>
      </c>
      <c r="Q32" s="53">
        <f t="shared" si="6"/>
        <v>6.4799999999999986</v>
      </c>
      <c r="R32" s="95">
        <f>AVERAGE(Q32:Q36)</f>
        <v>4.5279999999999996</v>
      </c>
      <c r="S32" s="98" t="s">
        <v>36</v>
      </c>
    </row>
    <row r="33" spans="1:19" ht="66" customHeight="1" x14ac:dyDescent="0.2">
      <c r="A33" s="119"/>
      <c r="B33" s="65" t="s">
        <v>113</v>
      </c>
      <c r="C33" s="54" t="s">
        <v>104</v>
      </c>
      <c r="D33" s="27"/>
      <c r="E33" s="27"/>
      <c r="F33" s="27" t="s">
        <v>104</v>
      </c>
      <c r="G33" s="27"/>
      <c r="H33" s="27" t="s">
        <v>104</v>
      </c>
      <c r="I33" s="27"/>
      <c r="J33" s="27"/>
      <c r="K33" s="28" t="s">
        <v>104</v>
      </c>
      <c r="L33" s="28">
        <f t="shared" si="7"/>
        <v>0.60000000000000009</v>
      </c>
      <c r="M33" s="27">
        <f>L33*'Mapa de riscos '!$H$12</f>
        <v>2.4000000000000004</v>
      </c>
      <c r="N33" s="122"/>
      <c r="O33" s="27">
        <f>L33*'Mapa de riscos '!$I$11</f>
        <v>1.2000000000000002</v>
      </c>
      <c r="P33" s="122"/>
      <c r="Q33" s="53">
        <f t="shared" si="6"/>
        <v>2.8800000000000008</v>
      </c>
      <c r="R33" s="96"/>
      <c r="S33" s="99"/>
    </row>
    <row r="34" spans="1:19" ht="62.45" customHeight="1" x14ac:dyDescent="0.2">
      <c r="A34" s="119"/>
      <c r="B34" s="65" t="s">
        <v>114</v>
      </c>
      <c r="C34" s="54"/>
      <c r="D34" s="27"/>
      <c r="E34" s="27" t="s">
        <v>104</v>
      </c>
      <c r="F34" s="27"/>
      <c r="G34" s="27" t="s">
        <v>104</v>
      </c>
      <c r="H34" s="27"/>
      <c r="I34" s="27" t="s">
        <v>104</v>
      </c>
      <c r="J34" s="27"/>
      <c r="K34" s="28" t="s">
        <v>104</v>
      </c>
      <c r="L34" s="28">
        <f t="shared" si="7"/>
        <v>0.89999999999999991</v>
      </c>
      <c r="M34" s="27">
        <f>L34*'Mapa de riscos '!$H$12</f>
        <v>3.5999999999999996</v>
      </c>
      <c r="N34" s="122"/>
      <c r="O34" s="27">
        <f>L34*'Mapa de riscos '!$I$11</f>
        <v>1.7999999999999998</v>
      </c>
      <c r="P34" s="122"/>
      <c r="Q34" s="53">
        <f t="shared" si="6"/>
        <v>6.4799999999999986</v>
      </c>
      <c r="R34" s="96"/>
      <c r="S34" s="99"/>
    </row>
    <row r="35" spans="1:19" ht="68.099999999999994" customHeight="1" x14ac:dyDescent="0.2">
      <c r="A35" s="119"/>
      <c r="B35" s="65" t="s">
        <v>115</v>
      </c>
      <c r="C35" s="54" t="s">
        <v>104</v>
      </c>
      <c r="D35" s="27"/>
      <c r="E35" s="27"/>
      <c r="F35" s="27" t="s">
        <v>104</v>
      </c>
      <c r="G35" s="27"/>
      <c r="H35" s="27" t="s">
        <v>104</v>
      </c>
      <c r="I35" s="27"/>
      <c r="J35" s="27"/>
      <c r="K35" s="28" t="s">
        <v>104</v>
      </c>
      <c r="L35" s="28">
        <f t="shared" si="7"/>
        <v>0.60000000000000009</v>
      </c>
      <c r="M35" s="27">
        <f>L35*'Mapa de riscos '!$H$12</f>
        <v>2.4000000000000004</v>
      </c>
      <c r="N35" s="122"/>
      <c r="O35" s="27">
        <f>L35*'Mapa de riscos '!$I$11</f>
        <v>1.2000000000000002</v>
      </c>
      <c r="P35" s="122"/>
      <c r="Q35" s="53">
        <f t="shared" si="6"/>
        <v>2.8800000000000008</v>
      </c>
      <c r="R35" s="96"/>
      <c r="S35" s="99"/>
    </row>
    <row r="36" spans="1:19" ht="44.45" customHeight="1" x14ac:dyDescent="0.2">
      <c r="A36" s="120"/>
      <c r="B36" s="65" t="s">
        <v>116</v>
      </c>
      <c r="C36" s="54" t="s">
        <v>104</v>
      </c>
      <c r="D36" s="27"/>
      <c r="E36" s="27"/>
      <c r="F36" s="27"/>
      <c r="G36" s="27" t="s">
        <v>104</v>
      </c>
      <c r="H36" s="27" t="s">
        <v>104</v>
      </c>
      <c r="I36" s="27"/>
      <c r="J36" s="27"/>
      <c r="K36" s="28" t="s">
        <v>104</v>
      </c>
      <c r="L36" s="27">
        <f t="shared" si="7"/>
        <v>0.7</v>
      </c>
      <c r="M36" s="27">
        <f>L36*'Mapa de riscos '!$H$12</f>
        <v>2.8</v>
      </c>
      <c r="N36" s="123"/>
      <c r="O36" s="27">
        <f>L36*'Mapa de riscos '!$I$11</f>
        <v>1.4</v>
      </c>
      <c r="P36" s="123"/>
      <c r="Q36" s="53">
        <f t="shared" si="6"/>
        <v>3.9199999999999995</v>
      </c>
      <c r="R36" s="97"/>
      <c r="S36" s="99"/>
    </row>
    <row r="37" spans="1:19" x14ac:dyDescent="0.2">
      <c r="A37" s="39"/>
      <c r="B37" s="39"/>
      <c r="C37" s="39"/>
      <c r="D37" s="39"/>
      <c r="E37" s="39"/>
      <c r="F37" s="39"/>
      <c r="G37" s="39"/>
      <c r="H37" s="39"/>
      <c r="I37" s="39"/>
      <c r="J37" s="39"/>
      <c r="K37" s="39"/>
      <c r="L37" s="39"/>
      <c r="M37" s="39"/>
      <c r="N37" s="39"/>
      <c r="O37" s="39"/>
      <c r="P37" s="39"/>
      <c r="Q37" s="39"/>
      <c r="R37" s="39"/>
      <c r="S37" s="39"/>
    </row>
  </sheetData>
  <mergeCells count="46">
    <mergeCell ref="N25:N31"/>
    <mergeCell ref="P25:P31"/>
    <mergeCell ref="P32:P36"/>
    <mergeCell ref="A1:S1"/>
    <mergeCell ref="S2:S5"/>
    <mergeCell ref="M2:M5"/>
    <mergeCell ref="O2:O5"/>
    <mergeCell ref="Q2:Q5"/>
    <mergeCell ref="R2:R5"/>
    <mergeCell ref="N2:N5"/>
    <mergeCell ref="R12:R14"/>
    <mergeCell ref="S12:S14"/>
    <mergeCell ref="A20:A24"/>
    <mergeCell ref="P2:P5"/>
    <mergeCell ref="N12:N14"/>
    <mergeCell ref="P12:P14"/>
    <mergeCell ref="N16:N19"/>
    <mergeCell ref="P16:P19"/>
    <mergeCell ref="N20:N24"/>
    <mergeCell ref="P20:P24"/>
    <mergeCell ref="A2:A5"/>
    <mergeCell ref="B2:B5"/>
    <mergeCell ref="C2:K2"/>
    <mergeCell ref="A12:A14"/>
    <mergeCell ref="A16:A19"/>
    <mergeCell ref="L2:L5"/>
    <mergeCell ref="C3:E3"/>
    <mergeCell ref="F3:G3"/>
    <mergeCell ref="H3:I3"/>
    <mergeCell ref="J3:K3"/>
    <mergeCell ref="R32:R36"/>
    <mergeCell ref="S32:S36"/>
    <mergeCell ref="A25:A31"/>
    <mergeCell ref="S6:S11"/>
    <mergeCell ref="N6:N11"/>
    <mergeCell ref="P6:P11"/>
    <mergeCell ref="R6:R11"/>
    <mergeCell ref="R16:R19"/>
    <mergeCell ref="R20:R24"/>
    <mergeCell ref="S16:S19"/>
    <mergeCell ref="S20:S24"/>
    <mergeCell ref="S25:S31"/>
    <mergeCell ref="R25:R31"/>
    <mergeCell ref="A32:A36"/>
    <mergeCell ref="N32:N36"/>
    <mergeCell ref="A6:A11"/>
  </mergeCells>
  <pageMargins left="0.39370078740157483" right="0.23622047244094491" top="0.98425196850393704" bottom="0.74803149606299213" header="0.31496062992125984" footer="0.31496062992125984"/>
  <pageSetup paperSize="8" scale="70" orientation="landscape"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172cb9b-8d01-4c70-ad7e-e3825cab99ec">
      <UserInfo>
        <DisplayName>Teixido Teixido, Maria</DisplayName>
        <AccountId>158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973A71F9266D44A4A3CE78279F0943" ma:contentTypeVersion="12" ma:contentTypeDescription="Crea un document nou" ma:contentTypeScope="" ma:versionID="cea4e437375769a316ab9306d793a16e">
  <xsd:schema xmlns:xsd="http://www.w3.org/2001/XMLSchema" xmlns:xs="http://www.w3.org/2001/XMLSchema" xmlns:p="http://schemas.microsoft.com/office/2006/metadata/properties" xmlns:ns2="8ae472bc-4104-4647-9818-89ace5f4c3bd" xmlns:ns3="7172cb9b-8d01-4c70-ad7e-e3825cab99ec" targetNamespace="http://schemas.microsoft.com/office/2006/metadata/properties" ma:root="true" ma:fieldsID="f298f108dd93f59735b939e182ccc8b0" ns2:_="" ns3:_="">
    <xsd:import namespace="8ae472bc-4104-4647-9818-89ace5f4c3bd"/>
    <xsd:import namespace="7172cb9b-8d01-4c70-ad7e-e3825cab9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472bc-4104-4647-9818-89ace5f4c3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172cb9b-8d01-4c70-ad7e-e3825cab99ec" elementFormDefault="qualified">
    <xsd:import namespace="http://schemas.microsoft.com/office/2006/documentManagement/types"/>
    <xsd:import namespace="http://schemas.microsoft.com/office/infopath/2007/PartnerControls"/>
    <xsd:element name="SharedWithUsers" ma:index="10"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7FB3C-80D1-45E3-84AA-EC98B64950E6}">
  <ds:schemaRefs>
    <ds:schemaRef ds:uri="http://schemas.microsoft.com/office/2006/metadata/properties"/>
    <ds:schemaRef ds:uri="http://schemas.microsoft.com/office/infopath/2007/PartnerControls"/>
    <ds:schemaRef ds:uri="7172cb9b-8d01-4c70-ad7e-e3825cab99ec"/>
  </ds:schemaRefs>
</ds:datastoreItem>
</file>

<file path=customXml/itemProps2.xml><?xml version="1.0" encoding="utf-8"?>
<ds:datastoreItem xmlns:ds="http://schemas.openxmlformats.org/officeDocument/2006/customXml" ds:itemID="{2B74FF5D-103C-4EF4-9B23-17515C409FAB}">
  <ds:schemaRefs>
    <ds:schemaRef ds:uri="http://schemas.microsoft.com/sharepoint/v3/contenttype/forms"/>
  </ds:schemaRefs>
</ds:datastoreItem>
</file>

<file path=customXml/itemProps3.xml><?xml version="1.0" encoding="utf-8"?>
<ds:datastoreItem xmlns:ds="http://schemas.openxmlformats.org/officeDocument/2006/customXml" ds:itemID="{6B5CBCD5-ECC6-46D6-A535-71838C34A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472bc-4104-4647-9818-89ace5f4c3bd"/>
    <ds:schemaRef ds:uri="7172cb9b-8d01-4c70-ad7e-e3825cab9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Mapa de riscos </vt:lpstr>
      <vt:lpstr>Càlcul de risc residual</vt:lpstr>
      <vt:lpstr>'Càlcul de risc residual'!Área_de_impresión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riscos del Pla de mesures antifrau en l’execució d’actuacions finançades pels fons del Mecanisme de Recuperació i Resiliència a la Generalitat de Catalunya</dc:title>
  <dc:subject/>
  <dc:creator>Departament d'Economia i Hisenda</dc:creator>
  <cp:keywords>"riscos, antifrau, mrr, catalunya"</cp:keywords>
  <dc:description/>
  <cp:lastModifiedBy>Administrador</cp:lastModifiedBy>
  <cp:revision/>
  <dcterms:created xsi:type="dcterms:W3CDTF">2017-05-09T14:17:41Z</dcterms:created>
  <dcterms:modified xsi:type="dcterms:W3CDTF">2023-03-21T17:03:37Z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0x010100EE973A71F9266D44A4A3CE78279F0943</vt:lpwstr>
  </property>
</Properties>
</file>